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Показатели!$5:$6</definedName>
  </definedNames>
  <calcPr calcId="145621"/>
</workbook>
</file>

<file path=xl/calcChain.xml><?xml version="1.0" encoding="utf-8"?>
<calcChain xmlns="http://schemas.openxmlformats.org/spreadsheetml/2006/main">
  <c r="B12" i="1" l="1"/>
  <c r="J6" i="2" l="1"/>
  <c r="I6" i="2"/>
  <c r="H6" i="2"/>
  <c r="F6" i="2"/>
  <c r="E6" i="2"/>
</calcChain>
</file>

<file path=xl/sharedStrings.xml><?xml version="1.0" encoding="utf-8"?>
<sst xmlns="http://schemas.openxmlformats.org/spreadsheetml/2006/main" count="399" uniqueCount="200">
  <si>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</si>
  <si>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</si>
  <si>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</si>
  <si>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</si>
  <si>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Каракулинский район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</si>
  <si>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</si>
  <si>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</si>
  <si>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2019 год и их пранируемые значения на 3 летний период</t>
  </si>
  <si>
    <t>Подпись</t>
  </si>
  <si>
    <t>"_______"</t>
  </si>
  <si>
    <t>__________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</si>
  <si>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</si>
  <si>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</si>
  <si>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</si>
  <si>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</si>
  <si>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Примечание</t>
  </si>
  <si>
    <t>2019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</si>
  <si>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</si>
  <si>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</si>
  <si>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</si>
  <si>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</si>
  <si>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</si>
  <si>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</si>
  <si>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</si>
  <si>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 xml:space="preserve"> Доля среднесписочной численности работников малых и средних предприятий в 2019 году составила  22,84 произошло  незначительное увеличение по сравнению с 2018 годом (22,82%)   Увеличение произошло за счёт  увеличения  численности работников малых предприятий.  В 2019 году   количество   малых предприятий увеличилось    на 1 ед. На  увеличение численности работников малых и средних  предприятий оказала влияние проводимая  политика Администрации,   работа  Межведомственной комиссии по снижению неформальной занятости. К   2022 году планируется обеспечить увеличение доли среднесписочной численности работников малых и средних предприятий в общей численности работников экономически активного населения до 24,49 %.
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</si>
  <si>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</si>
  <si>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</si>
  <si>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</si>
  <si>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Объем инвестиций в основной капитал (за исключением бюджетных средств) в расчете на 1 жителя в 2019 году увеличился в 16,3 раза и составил 28444,36 руб.. в сравнении с 2018 годом (1743,46 руб). Увеличение произошло за счёт увеличения объёма инвестиций в основной капитал предприятий и организаций не бюджетной сферы.     Большую часть  инвестиций в общем объёме составили инвестиции нефтяных компаний действующих на территории района  ООО "Белкамнефть" и  ООО "Татритэкнефть" (модернизация оборудования и  увеличение скважного фонда)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</si>
  <si>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</si>
  <si>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</si>
  <si>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  составляет 67,83%  и не меняется с 2012 года. В прогнозном периоде  изменений не предусмотрено.</t>
  </si>
  <si>
    <t>5.</t>
  </si>
  <si>
    <t>Доля прибыльных сельскохозяйственных организаций в общем их числе</t>
  </si>
  <si>
    <t xml:space="preserve">Доля прибыльных сельскохозяйственных организаций в общем их числе    в 2019 году  составила-100%.  Финансовый анализ показал, что большая часть прибыли получена от реализации молока. Средняя цена реализации молока за 1ц. в 2019 году составила  2286,55 рублей, а себестоимость  за 1 ц. молока составила 1707,07. 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</si>
  <si>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</si>
  <si>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</si>
  <si>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Значение показателя уменьшилось в отчетном периоде и в плановых периодах. Это связано с проведенной на территории района паспортизацией автомобильных дорог и постановкой на кадастровый учет земельных участков, что позволило провести объективный анализ количества автодорог, не отвечающих нормативным требованиям. Кроме того, проведены мероприятия по приведению в нормативное состояние улично-дорожной сети за счет средств дорожного фонда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</si>
  <si>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</si>
  <si>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</si>
  <si>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В муниципальном образовании "Каракулинский район" все населенные пункты обеспечены регулярным автобусным движением. Перевозкой занимаются частные перевозчики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</si>
  <si>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</si>
  <si>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</si>
  <si>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</si>
  <si>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</si>
  <si>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Среднемесячная  начисленная заработная плата работников  крупных и средних предприятий и некоммерческих  организаций  за 2019 год составила 33174,5  руб.  и    увеличилась  по отношению  к  2018 году на 8,1 %.В дальнейшем планируется рост  заработной  платы от 4 до  6 %.  Прогноз  рассчитан исходя из  итогов социально-экономического развития  Каракулинского района за 2019 год и Прогноза социально-экономического развития муниципального образования «Каракулинский район» на 2020 год и плановый период 2021 и 2022 утвержденного Решением Совета  депутатов МО "Каракулинский район"  № 4-19 от 26.12.2019 года .</t>
  </si>
  <si>
    <t>муниципальных дошкольных образовательных учреждений</t>
  </si>
  <si>
    <t>В 2019 году среднемесячная номинальная начисленная заработная плата работников муниципальных дошкольных  образовательных учреждений  увеличилась на 7.12 % и составила 19264,30 рублей (2018- 17984,10 руб.). Увеличение произошло в связи с повышением заработной платы  работников  муниципальных образовательных учреждений на основании распоряжения Правительства УР от 20 мая 2013 года №311-р "Об утверждении Плана мероприятий ("дорожной карты")" с изменениями от 30.06.2014 года №440-р, а также в связи с увеличением минимального размера оплаты труда. Планируется увеличение заработной платы работников дошкольных образовательных учреждений в 2020 году на 5,8 % в сравнении с 2019 годом, в 2021 году на 5,3 % в сравнении с 2020 годом, в 2022 году на 5,5 % в сравнении с 2021 годом.</t>
  </si>
  <si>
    <t>муниципальных общеобразовательных учреждений</t>
  </si>
  <si>
    <t>В 2019 году среднемесячная номинальная начисленная заработная плата работников муниципальных  общеобразовательных учреждений  увеличилась на 7,33 % и составила 25035,20 рублей (2018- 23325,60 руб.). Увеличение произошло в связи с повышением заработной платы  работников  муниципальных образовательных учреждений на основании распоряжения Правительства УР от 20 мая 2013 года №311-р "Об утверждении Плана мероприятий ("дорожной карты")" с изменениями от 30.06.2014 года №440-р, а также в связи с увеличением минимального размера оплаты труда. Планируется увеличение заработной платы работников общеобразовательных учреждений в 2020 году на 5,8 % в сравнении с 2019 годом, в 2021 году на 5,7 % в сравнении с 2020 годом, в 2022 году на 5,9 % в сравнении с 2021 годом.</t>
  </si>
  <si>
    <t>учителей муниципальных общеобразовательных учреждений</t>
  </si>
  <si>
    <t>В 2019 году среднемесячная номинальная начисленная заработная плата учителей  муниципальных  общеобразовательных учреждений  увеличилась на 8,84 % и составила 31269,65 рублей (2018- 28730,14 руб.). Увеличение произошло в связи с повышением заработной платы работников муниципальных образовательных учреждений на основании распоряжения Правительства УР от 20 мая 2013 года №311-р "Об утверждении Плана мероприятий ("дорожной карты")" с изменениями от 30.06.2014 года №440-р. Планируется увеличение заработной платы учителей общеобразовательных учреждений в 2020 году на 5,8 % в сравнении с 2019 годом, в 2021 году на 6,8 % в сравнении с 2020 годом, в 2022 году на 6,8 % в сравнении с 2021 годом.</t>
  </si>
  <si>
    <t>муниципальных учреждений культуры и искусства</t>
  </si>
  <si>
    <t>Среднемесячная начисленная заработная плата работников учреждений культуры в 2019 году по данным территориального органа Федеральной службы государственной статистики по Удмуртской Республики составила 31235,50 рублей, или 104,246% от прогнозного значения в размере 29963 рублей. На планируемый период 2020-2022 гг. среднемесячная заработная плата работников учреждений культуры рассчитана в соответствии с дорожной карты.</t>
  </si>
  <si>
    <t>муниципальных учреждений физической культуры и спорта</t>
  </si>
  <si>
    <t xml:space="preserve"> С 2018 года  Детская-юношеская  спортивная  школа поменяла вид  деятельности со спорта на образование(ОКВД с 93 на 84)
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</si>
  <si>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</si>
  <si>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</si>
  <si>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</si>
  <si>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В 2019 году доля детей в возрасте от 1 до 6 лет, получающих дошкольную образовательную услугу, уменьшилась на 1,02 % по сравнению с 2018 г. и составила 54,90 %.   На периферии все дети, нуждающиеся в услуге дошкольного образования, посещают детские сады, в них имеются свободные места. Есть очередность в дошкольные учреждения с. Каракулино, с. Кулюшево. Данный показатель увеличится в 2020 году после ввода в действие здания МБДОУ «Каракулинский детский сад № 1», находящегося на капитальном ремонте по адресу с. Каракулино ул. Девятьярова  д.7  (введения дополнительных 40 мест).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</si>
  <si>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</si>
  <si>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</si>
  <si>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детей, в возрасте от 1 до 6 лет, на территории МО «Каракулинский район», стоящих на учете для определения в муниципальные дошкольные учреждения,  уменьшилась по сравнению с 2018 г. на 3,18 %  и составила в 2019 году 10,35 %. Это связано с уменьшением поданных заявлений родителями, для постановки детей на учет для определения в муниципальные дошкольные образовательные учреждения, а так же увеличением доли детей, получающих дошкольную услугу в детских садах на периферии  в возрасте от 1,5 лет до 3 лет.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</si>
  <si>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</si>
  <si>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</si>
  <si>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 xml:space="preserve">Зданий детских садов, находящихся в аварийном состоянии и требующих капитального ремонта нет. 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</si>
  <si>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</si>
  <si>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</si>
  <si>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</si>
  <si>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</si>
  <si>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</si>
  <si>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выпускников, не получивших аттестат о среднем общем образовании, как и в 2018 году составила 0 %. В 2019 году все выпускники преодолели минимальный порог по обязательным предметам и получили аттестат. Значение показателя, не всегда может быть 100 %, так как есть выпускники со слабой учебной мотивацией.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</si>
  <si>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</si>
  <si>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</si>
  <si>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увеличилась  по сравнению с  2018 годом на 0,53 %  и составила в 2019 году 80,21% за счет увеличения количества спортивных залов (заключен договор безвозмездного пользования в МБОУ «Быргындинская СОШ»).  В прогнозируемом периоде значение данного показателя  незначительно снизится  за счет уменьшения общего количество школ (перевод ГКОУ УР «Каракулинская школа для обучающихся  с ОВЗ» в подведомственное учреждение МО и Н УР»).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</si>
  <si>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</si>
  <si>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</si>
  <si>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 xml:space="preserve">Доля муниципальных общеобразовательных учреждений, здания которых находятся в аварийном состоянии или требует капитального ремонта,  в общем количестве муниципальных общеобразовательных учреждений осталась на уровне  2018 года 8,33%.  Требует капитального ремонта «старое» здание МБОУ «Каракулинская СОШ». 
Зданий общеобразовательных учреждений, находящихся в аварийном состоянии в районе нет.
В прогнозируемом периоде значение данного показателя  увеличится  за счет уменьшения общего количество школ (перевод ГКОУ УР «Каракулинская школа для обучающихся  с ОВЗ» в подведомственное учреждение МО и Н УР»).
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</si>
  <si>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</si>
  <si>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</si>
  <si>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1 и 2 группы здоровья, в общей численности обучающихся в  общеобразовательных учреждениях, уменьшилось  на  1,96  % по сравнению с 2018 г. и составила 83,79 %. Показатель снизился  за счет уменьшения общего количества обучающихся в муниципальных общеобразовательных учреждениях на 34 чел. Количество же  детей  МКОУ «Каракулинская школа-интернат», в которой все обучающиеся имеют 3 группу здоровья, снизилось незначительно. В последующие годы планируется увеличение данного показателя.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</si>
  <si>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</si>
  <si>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</si>
  <si>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  В 2019 году  обучающихся общеобразовательных учреждений, занимающихся во вторую (третью) смены в районе нет.  В прогнозируемом периоде значение данного показателя не изменится.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</si>
  <si>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</si>
  <si>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</si>
  <si>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</si>
  <si>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 в 2019 году уменьшились на 50,84 % и составили 27,92 тыс. руб. на 1 обучающегося по причине неверного распределения расходов по уровням бюджетов в МКОУ «Каракулинская школа-интернат». В последующие годы планируется увеличение данного показателя.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</si>
  <si>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</si>
  <si>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</si>
  <si>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5-18 лет, получающих услуги по дополнительному образованию, включая учреждения культуры,  в общей численности детей данной возрастной категории в 2019 году  увеличилось на 8,82 %,  и составила 79,18 %. Увеличилось количество общеобразовательных учреждений, в которых реализуются дополнительные общеобразовательные программы. В прогнозируемом периоде данный показатель незначительно уменьшится, в связи с увеличением в районе общего количества детей в возрасте 5-18 лет.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</si>
  <si>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</si>
  <si>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</si>
  <si>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</si>
  <si>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</si>
  <si>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Уровень фактической обеспеченности учреждениями культуры от нормативной потребности в 2019 году составил 100,00%.</t>
  </si>
  <si>
    <t>библиотеками</t>
  </si>
  <si>
    <t xml:space="preserve"> Уровень фактической обеспеченности библиотеками 100%, так, как фактическая обеспеченность библиотеками совпадает с нормативной потребностью
  </t>
  </si>
  <si>
    <t>парками культуры и отдыха</t>
  </si>
  <si>
    <t xml:space="preserve">В районе нет парков культуры и отдыха так, как  по нормативу обеспечения парками культуры и отдыха необходима численность населения  от 10.тыс. человек 
 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</si>
  <si>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</si>
  <si>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Требуют капитального ремонта  здания :МБУК "Музей истории ",МБУК"ЦДПИР", Боярский СДК, Галановский СДК. В 2021 году запланировано строительство нового здания Галановского СДК.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</si>
  <si>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</si>
  <si>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</si>
  <si>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 Доля  объектов, требующих консервации или реставрации, составляет - 0 % ,т.к. объектов культурного наследия , находящихся в муниципальной собственности - нет.  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</si>
  <si>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</si>
  <si>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</si>
  <si>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</si>
  <si>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 xml:space="preserve">Доля населения занимающегося физической культурой и спортом в 2019 году  увеличилась    по сравнению с 2018 годом  Увеличение  произошло  за счет реализации  всех  форм  физкультурно-оздоровительной и спортивной работы   в муниципальных поселениях и предприятиях (скандинавская ходьба, физкультурно-спортивные мероприятия в культурно-досуговых центрах КРЦК (Каракулинский районный центр культуры), спортивные мероприятия с инвалидами района, и пенсионерами района, реализации ВФСК ГТО, спартакиадного движения дошкольных и школьных учреждений района).
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</si>
  <si>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</si>
  <si>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</si>
  <si>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 xml:space="preserve">Доля обучающихся ,систематически занимающихся физической культурой и спортом, в общей численности обучающихся в 2019 году увеличилась . Увеличение значения произошло  за счет большего охвата ФОиС работы в образовательных учреждениях  и организациях дополнительного образования спортивной направленности 
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</si>
  <si>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</si>
  <si>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</si>
  <si>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</si>
  <si>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</si>
  <si>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 xml:space="preserve"> Значение показателя в отчетных и плановых периодах увеличивается. Это связано с тем, что ежегодно площадь жилья увеличивается за счет вводимого в эксплуатацию жилья
</t>
  </si>
  <si>
    <t>в том числе введенная в действие за один год</t>
  </si>
  <si>
    <t xml:space="preserve">В отчетном периоде ввод жилья на территории района обеспечивается за счет ввода жилья индивидуальными застройщиками. 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</si>
  <si>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</si>
  <si>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</si>
  <si>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</si>
  <si>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Площадь земельных участков, предоставленных для строительства в расчете на 10 тыс. человек населения в 2019 году     снизилась в 2 раза   и  составила 8,5га в сравнении с 2018 годом (17,56 га). Снижение    произошло  за счёт  нефтегазодобывающих предприятий.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</si>
  <si>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</si>
  <si>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2019 году площадь земельных участков, предоставленных 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    снизилась  6 раза и составила 0,38 га, в сравнении с 2018 годом (  1,3га). Снижение произошло из-за низкого спроса населением земельных участков для жилищного строительства.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</si>
  <si>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</si>
  <si>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</si>
  <si>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</si>
  <si>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Такие земельные участки на территории муниципального образования "Каракулинский район" не зарегистрированы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</si>
  <si>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</si>
  <si>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</si>
  <si>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</si>
  <si>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</si>
  <si>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За 2019 год достигнут уровень  многоквартирных домов выбравших способ управления 97.73% .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</si>
  <si>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</si>
  <si>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</si>
  <si>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На территории МО "Каракулинский район" осуществляют деятельность 6 организаций коммунального комплекса, осуществляющих оказание услуг по водо-, тепло-, газо-, электроснабжению и утилизации твердых бытовых отходов.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</si>
  <si>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</si>
  <si>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</si>
  <si>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В отношении всех земельных участков, расположенных под многоквартирными жилыми домами проведен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</si>
  <si>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</si>
  <si>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</si>
  <si>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Прогнозируется незначительное понижение показателя. Увеличение показателя, характеризующего численность населения, улучшившего жилищные условия, не прогнозируется. Снижение  будет наблюдаться в результате роста количества граждан, состоящих на учете в качестве нуждающихся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</si>
  <si>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</si>
  <si>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</si>
  <si>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</si>
  <si>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За счет роста налоговых и неналоговых доходов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</si>
  <si>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</si>
  <si>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</si>
  <si>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 xml:space="preserve"> Предприятий и организаций муниципальной формы собственности находящихся в стадии банкротства нет
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</si>
  <si>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</si>
  <si>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</si>
  <si>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Объекты не завершенного строительства на территории муниципального образования "Каракулинский район" отсутствуют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</si>
  <si>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</si>
  <si>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</si>
  <si>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</si>
  <si>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</si>
  <si>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Снижение расходов произошло в связи с оптимизацией и сокращением штатных единиц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</si>
  <si>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</si>
  <si>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</si>
  <si>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</si>
  <si>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</si>
  <si>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Схема территориального планирования муниципального образования "Каракулинский район" утверждена  Решением Каракулинского районного Совета депутатов от 24.05.2012 года №5/11-12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</si>
  <si>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</si>
  <si>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</si>
  <si>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</si>
  <si>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 xml:space="preserve"> Согласно проведённого социологического опроса   удовлетворенность населения деятельностью органов местного самоуправления  МО "Каракулинский район" в 2019 году     увеличилась на  7,4 % и составила 67 % в сравнении с 2018 годом (59,6%).   На  увеличения значения показателя в отчетном году повлияло:
-увеличение  заработной платы на 8,2 % по  отношению к  2018 году.   Это 3 рейтинговое место среди 25 районов Удмуртии.
-решение  проблемы реализации «мусорной реформы».  С 01.01.2019 года действует новая система сбора твердых коммунальных отходов (ТКО). На территории Каракулинского района силами оператора по обращению с отходами – ООО «Промэкология» установлены контейнеры для сбора ТКО, организована бесперебойная работа по их транспортировке. 
 - снижения  тарифа по вывозу жидких бытовых стоков с 1500 рублей за 1куб. в 2018 году до 240 рублей в 2019 году
-газификация  6 населённых пунктов 
-отремонтированы  2 ФАПА  и  закуплено дополнительное оборудование. Улучшено медицинское обслуживание 722 человек для двух населенных пунктов района. (с. Колесниково, с. Галаново)
 -  открыта  детская спортивная-игровая площадка по ул. Комсомольская в с. Каракулино площадью 3163 кв.м.   Сегодня у 800 человек появилась возможность отдыхать и заниматься спортом
</t>
  </si>
  <si>
    <t>38.</t>
  </si>
  <si>
    <t>Среднегодовая численность постоянного населения</t>
  </si>
  <si>
    <t>тыс. человек</t>
  </si>
  <si>
    <t xml:space="preserve">Среднегодовая численность населения в 2019 году снизилась в сравнении с 2018 годом и составила 10,36 тыс. человек ( 2018г.-10,55 тыс. человек.) Снижение произошло за счёт миграционной и естественной убыли населения. Прогноз среднегодовой численности населения  на  2020-2022 гг. составлен с учетом миграционной убыли населения и сохраняющегося отрицательного естественного прироста населения.
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</si>
  <si>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</si>
  <si>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</si>
  <si>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</si>
  <si>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</si>
  <si>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</si>
  <si>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 xml:space="preserve">Удельное потребление энергетических ресурсов в многоквартирных домах в 2019 году снижается по сравнению с 2018 годом. На снижение показателей повлияли несколько факторов: проведение ремонтных работ, реазизация проекта "Умный город" (сокращение потерь по электроэнергии), установка индивидуальных и коллективных приборов учета - оснащение приборами учета в МКД составляет 100%. При прогнозе на период 2020-2022 г.г. уменьшение потребления энергетических ресурсов происходит за счет действия программы по энергосбережению. За счет внедренрения энергосберегающих технологий, применение энергосберегающих оборудований - ламп накаливания. Данные по объему потребления энергоресурсов использованы с предоставленной информации предприятий ОКК. </t>
  </si>
  <si>
    <t>тепловая энергия</t>
  </si>
  <si>
    <t>Гкал на 1 кв. метр общей площади</t>
  </si>
  <si>
    <t xml:space="preserve">Удельное потребление энергетических ресурсов в многоквартирных домах в 2019 году снизилось. Приборы учета по тепловой энегии установлены в 9 -ти многоквартирных домах, что составляет 9,8 % . Ежегодно проводится ремонт систем теплоснабжения, переход МКД на индивидуальное газовое отопление. На 2020 -2022 год прогнозируется постепенное снижение расхода тепловой энергии, что обеспечивается реализацией на территории района ФЗ "Об энергосбережении и повышении энергетической эффективности и о внесении изменений в отдельные законодательные акты Российской Федерации" от 23.11.2009 года №261-ФЗ в результате мероприятий по внедрению энергосберегающих технологий а именно, утепление фасадов домов, окон и входных дверей. </t>
  </si>
  <si>
    <t>горячая вода</t>
  </si>
  <si>
    <t>куб. метров на 1 прожи-вающего</t>
  </si>
  <si>
    <t>Услуга не предоставляется.</t>
  </si>
  <si>
    <t>холодная вода</t>
  </si>
  <si>
    <t>Удельное потребление энергетических ресурсов в многоквартирных домах в 2019 году снижается по сравнению с 2018 годом. На снижение показателей повлияли несколько факторов: ремонт систем водоснабжения, установка индивидульных приборов учета  и внедрения энергосберегающих технологий. Данные по объему потребления энергоресурсов и количества проживающих использованы с предоставленной информации предприятий ОКК района.</t>
  </si>
  <si>
    <t>природный газ</t>
  </si>
  <si>
    <t>Удельное потребление энергетических ресурсов в многоквартирных домах в 2019 году снижается по сравнению с 2018 годом. Уменьшение объема связано с газофикацией в муниципальном образовании "Каракулинское" многоквартирных домов с установкой приборов учета. Данные по объему потребления энергоресурсов использованы с ООО "Газпром межрегионгаз Ижевск".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</si>
  <si>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</si>
  <si>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</si>
  <si>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</si>
  <si>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В 2018 году не учтена часть электроэнергии, потребленной Боярским детским садом. Эта часть учтена в 2019 году</t>
  </si>
  <si>
    <t xml:space="preserve">Снижение показателя ввиду повышенной средней температуры воздуха. прогнозные показатели указаны с учетом вероятного понижения средней температуры </t>
  </si>
  <si>
    <t>куб. метров на 1 челове-ка населения</t>
  </si>
  <si>
    <t>Централизованное горячее водоснабжение на территории района отсутствует</t>
  </si>
  <si>
    <t>Существенное снижение потребления по трем учреждениям: Администрация МО "Каракулинский район" - неисправность прибора учета в 2018 году; Каракулинская СОШ - принятие мер по борьбе с перерасходом воды в санузлах; Быргындинская СОШ - большая площадь поливаемых зеленых насаждений, дождливое лето</t>
  </si>
  <si>
    <t>Потребление газа на относительно стабильном уровне</t>
  </si>
  <si>
    <t xml:space="preserve">Число субъектов малого и среднего предпринимательства в расчёте на 10 тыс. человек населения в 2019 году снизилось и  составила 181,45 по сравнению с 2018 годом(182,03) .   Снижение произошло произошло  за счет   закрытия 4  ИП и 1   среднее предприятие. Основной ключевой  проблемой сокращения численности субъектов малого и среднего предпринимательства является налогоооблажение,  плата за энергоносители, цены на сырье и материалы, дефицит квалифицированных кадров, несовершенство законов.  </t>
  </si>
  <si>
    <t>Русинов  СергейНиколаевич</t>
  </si>
  <si>
    <t>2019 год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</si>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</sst>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\ \'yy/\'"/>
  </numFmts>
  <fonts count="10" x14ac:knownFonts="1">
    <font>
      <sz val="8"/>
      <name val="Arial"/>
    </font>
    <font>
      <sz val="8"/>
      <name val="Times New Roman"/>
    </font>
    <font>
      <sz val="12"/>
      <name val="Times New Roman"/>
    </font>
    <font>
      <sz val="14"/>
      <name val="Times New Roman"/>
    </font>
    <font>
      <b/>
      <sz val="14"/>
      <name val="Times New Roman"/>
    </font>
    <font>
      <sz val="10"/>
      <name val="Times New Roman"/>
    </font>
    <font>
      <sz val="8.25"/>
      <name val="Times New Roman"/>
    </font>
    <font>
      <sz val="13"/>
      <name val="Times New Roman"/>
    </font>
    <font>
      <b/>
      <sz val="10"/>
      <color rgb="FF000080"/>
      <name val="Tahoma"/>
    </font>
    <font>
      <sz val="12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E9E7E4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center" wrapText="1" indent="1"/>
    </xf>
    <xf numFmtId="2" fontId="2" fillId="0" borderId="5" xfId="0" applyNumberFormat="1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0" fontId="2" fillId="2" borderId="5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 applyProtection="1">
      <alignment vertical="top"/>
      <protection hidden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RowColHeaders="0" tabSelected="1" workbookViewId="0">
      <selection activeCell="L19" sqref="L19"/>
    </sheetView>
  </sheetViews>
  <sheetFormatPr defaultColWidth="11.83203125" defaultRowHeight="14.45" customHeight="1" x14ac:dyDescent="0.2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1" spans="1:13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34" t="s">
        <v>0</v>
      </c>
      <c r="L1" s="35" t="s">
        <v>0</v>
      </c>
      <c r="M1" s="35" t="s">
        <v>0</v>
      </c>
    </row>
    <row r="2" spans="1:13" ht="47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4" t="s">
        <v>1</v>
      </c>
      <c r="L2" s="35" t="s">
        <v>1</v>
      </c>
      <c r="M2" s="35" t="s">
        <v>1</v>
      </c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 x14ac:dyDescent="0.2">
      <c r="A6" s="1"/>
      <c r="B6" s="36" t="s">
        <v>2</v>
      </c>
      <c r="C6" s="37" t="s">
        <v>2</v>
      </c>
      <c r="D6" s="37" t="s">
        <v>2</v>
      </c>
      <c r="E6" s="37" t="s">
        <v>2</v>
      </c>
      <c r="F6" s="37" t="s">
        <v>2</v>
      </c>
      <c r="G6" s="37" t="s">
        <v>2</v>
      </c>
      <c r="H6" s="37" t="s">
        <v>2</v>
      </c>
      <c r="I6" s="37" t="s">
        <v>2</v>
      </c>
      <c r="J6" s="37" t="s">
        <v>2</v>
      </c>
      <c r="K6" s="37" t="s">
        <v>2</v>
      </c>
      <c r="L6" s="37" t="s">
        <v>2</v>
      </c>
      <c r="M6" s="37" t="s">
        <v>2</v>
      </c>
    </row>
    <row r="7" spans="1:13" ht="21.75" customHeight="1" x14ac:dyDescent="0.2">
      <c r="A7" s="5"/>
      <c r="B7" s="30" t="s">
        <v>197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6.5" customHeight="1" x14ac:dyDescent="0.2">
      <c r="A8" s="5"/>
      <c r="B8" s="32" t="s">
        <v>3</v>
      </c>
      <c r="C8" s="33" t="s">
        <v>3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  <c r="J8" s="33" t="s">
        <v>3</v>
      </c>
      <c r="K8" s="33" t="s">
        <v>3</v>
      </c>
      <c r="L8" s="33" t="s">
        <v>3</v>
      </c>
      <c r="M8" s="33" t="s">
        <v>3</v>
      </c>
    </row>
    <row r="9" spans="1:13" ht="21.75" customHeight="1" x14ac:dyDescent="0.2">
      <c r="A9" s="6"/>
      <c r="B9" s="29" t="s">
        <v>4</v>
      </c>
      <c r="C9" s="30" t="s">
        <v>4</v>
      </c>
      <c r="D9" s="30" t="s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  <c r="L9" s="30" t="s">
        <v>4</v>
      </c>
      <c r="M9" s="30" t="s">
        <v>4</v>
      </c>
    </row>
    <row r="10" spans="1:13" ht="16.5" customHeight="1" x14ac:dyDescent="0.2">
      <c r="A10" s="4"/>
      <c r="B10" s="32" t="s">
        <v>5</v>
      </c>
      <c r="C10" s="33" t="s">
        <v>5</v>
      </c>
      <c r="D10" s="33" t="s">
        <v>5</v>
      </c>
      <c r="E10" s="33" t="s">
        <v>5</v>
      </c>
      <c r="F10" s="33" t="s">
        <v>5</v>
      </c>
      <c r="G10" s="33" t="s">
        <v>5</v>
      </c>
      <c r="H10" s="33" t="s">
        <v>5</v>
      </c>
      <c r="I10" s="33" t="s">
        <v>5</v>
      </c>
      <c r="J10" s="33" t="s">
        <v>5</v>
      </c>
      <c r="K10" s="33" t="s">
        <v>5</v>
      </c>
      <c r="L10" s="33" t="s">
        <v>5</v>
      </c>
      <c r="M10" s="33" t="s">
        <v>5</v>
      </c>
    </row>
    <row r="11" spans="1:13" ht="21.75" customHeight="1" x14ac:dyDescent="0.2">
      <c r="A11" s="6"/>
      <c r="B11" s="36" t="s">
        <v>6</v>
      </c>
      <c r="C11" s="37" t="s">
        <v>6</v>
      </c>
      <c r="D11" s="37" t="s">
        <v>6</v>
      </c>
      <c r="E11" s="37" t="s">
        <v>6</v>
      </c>
      <c r="F11" s="37" t="s">
        <v>6</v>
      </c>
      <c r="G11" s="37" t="s">
        <v>6</v>
      </c>
      <c r="H11" s="37" t="s">
        <v>6</v>
      </c>
      <c r="I11" s="37" t="s">
        <v>6</v>
      </c>
      <c r="J11" s="37" t="s">
        <v>6</v>
      </c>
      <c r="K11" s="37" t="s">
        <v>6</v>
      </c>
      <c r="L11" s="37" t="s">
        <v>6</v>
      </c>
      <c r="M11" s="37" t="s">
        <v>6</v>
      </c>
    </row>
    <row r="12" spans="1:13" ht="21.75" customHeight="1" x14ac:dyDescent="0.2">
      <c r="A12" s="4"/>
      <c r="B12" s="38" t="str">
        <f>"городских округов и муниципальных районов за  2019 год и их пранируемые значения на 3 летний период"</f>
        <v>городских округов и муниципальных районов за  2019 год и их пранируемые значения на 3 летний период</v>
      </c>
      <c r="C12" s="37" t="s">
        <v>7</v>
      </c>
      <c r="D12" s="37" t="s">
        <v>7</v>
      </c>
      <c r="E12" s="37" t="s">
        <v>7</v>
      </c>
      <c r="F12" s="37" t="s">
        <v>7</v>
      </c>
      <c r="G12" s="37" t="s">
        <v>7</v>
      </c>
      <c r="H12" s="37" t="s">
        <v>7</v>
      </c>
      <c r="I12" s="37" t="s">
        <v>7</v>
      </c>
      <c r="J12" s="37" t="s">
        <v>7</v>
      </c>
      <c r="K12" s="37" t="s">
        <v>7</v>
      </c>
      <c r="L12" s="37" t="s">
        <v>7</v>
      </c>
      <c r="M12" s="37" t="s">
        <v>7</v>
      </c>
    </row>
    <row r="13" spans="1:13" ht="21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 x14ac:dyDescent="0.25">
      <c r="A16" s="1"/>
      <c r="B16" s="1"/>
      <c r="C16" s="1"/>
      <c r="D16" s="1"/>
      <c r="E16" s="1"/>
      <c r="F16" s="1"/>
      <c r="G16" s="1"/>
      <c r="H16" s="1"/>
      <c r="I16" s="8" t="s">
        <v>8</v>
      </c>
      <c r="J16" s="31"/>
      <c r="K16" s="31"/>
      <c r="L16" s="31"/>
      <c r="M16" s="1"/>
    </row>
    <row r="17" spans="1:13" ht="20.25" customHeight="1" x14ac:dyDescent="0.25">
      <c r="A17" s="1"/>
      <c r="B17" s="1"/>
      <c r="C17" s="1"/>
      <c r="D17" s="1"/>
      <c r="E17" s="1"/>
      <c r="F17" s="1"/>
      <c r="G17" s="1"/>
      <c r="H17" s="1"/>
      <c r="I17" s="8"/>
      <c r="J17" s="9" t="s">
        <v>9</v>
      </c>
      <c r="K17" s="10" t="s">
        <v>10</v>
      </c>
      <c r="L17" s="10" t="s">
        <v>198</v>
      </c>
      <c r="M17" s="11" t="s">
        <v>199</v>
      </c>
    </row>
    <row r="18" spans="1:13" ht="20.25" customHeight="1" x14ac:dyDescent="0.2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</row>
  </sheetData>
  <mergeCells count="10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</mergeCells>
  <pageMargins left="0.39" right="0.39" top="0.39" bottom="0.39" header="0.39" footer="0.3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showRowColHeaders="0" topLeftCell="A25" zoomScale="85" workbookViewId="0">
      <selection activeCell="G7" sqref="G7"/>
    </sheetView>
  </sheetViews>
  <sheetFormatPr defaultColWidth="11.83203125" defaultRowHeight="14.45" customHeight="1" x14ac:dyDescent="0.2"/>
  <cols>
    <col min="1" max="1" width="3.33203125" customWidth="1"/>
    <col min="2" max="2" width="7.33203125" customWidth="1"/>
    <col min="3" max="3" width="55.5" customWidth="1"/>
    <col min="4" max="4" width="25.33203125" customWidth="1"/>
    <col min="5" max="10" width="20.1640625" customWidth="1"/>
    <col min="11" max="11" width="83.33203125" customWidth="1"/>
  </cols>
  <sheetData>
    <row r="1" spans="1:11" ht="33.75" customHeight="1" x14ac:dyDescent="0.2">
      <c r="A1" s="3"/>
      <c r="B1" s="44" t="s">
        <v>11</v>
      </c>
      <c r="C1" s="44" t="s">
        <v>11</v>
      </c>
      <c r="D1" s="44" t="s">
        <v>11</v>
      </c>
      <c r="E1" s="44" t="s">
        <v>11</v>
      </c>
      <c r="F1" s="44" t="s">
        <v>11</v>
      </c>
      <c r="G1" s="44" t="s">
        <v>11</v>
      </c>
      <c r="H1" s="44" t="s">
        <v>11</v>
      </c>
      <c r="I1" s="44" t="s">
        <v>11</v>
      </c>
      <c r="J1" s="44" t="s">
        <v>11</v>
      </c>
      <c r="K1" s="44" t="s">
        <v>11</v>
      </c>
    </row>
    <row r="2" spans="1:11" ht="19.5" customHeight="1" x14ac:dyDescent="0.2">
      <c r="A2" s="3"/>
      <c r="B2" s="15"/>
      <c r="C2" s="45" t="s">
        <v>4</v>
      </c>
      <c r="D2" s="45" t="s">
        <v>4</v>
      </c>
      <c r="E2" s="45" t="s">
        <v>4</v>
      </c>
      <c r="F2" s="45" t="s">
        <v>4</v>
      </c>
      <c r="G2" s="45" t="s">
        <v>4</v>
      </c>
      <c r="H2" s="45" t="s">
        <v>4</v>
      </c>
      <c r="I2" s="45" t="s">
        <v>4</v>
      </c>
      <c r="J2" s="45" t="s">
        <v>4</v>
      </c>
      <c r="K2" s="14"/>
    </row>
    <row r="3" spans="1:11" ht="16.5" customHeight="1" x14ac:dyDescent="0.2">
      <c r="A3" s="3"/>
      <c r="B3" s="15"/>
      <c r="C3" s="47" t="s">
        <v>12</v>
      </c>
      <c r="D3" s="47" t="s">
        <v>12</v>
      </c>
      <c r="E3" s="47" t="s">
        <v>12</v>
      </c>
      <c r="F3" s="47" t="s">
        <v>12</v>
      </c>
      <c r="G3" s="47" t="s">
        <v>12</v>
      </c>
      <c r="H3" s="47" t="s">
        <v>12</v>
      </c>
      <c r="I3" s="47" t="s">
        <v>12</v>
      </c>
      <c r="J3" s="47" t="s">
        <v>12</v>
      </c>
      <c r="K3" s="16"/>
    </row>
    <row r="4" spans="1:11" ht="14.25" customHeight="1" x14ac:dyDescent="0.2">
      <c r="A4" s="3"/>
      <c r="B4" s="15"/>
      <c r="C4" s="17"/>
      <c r="D4" s="17"/>
      <c r="E4" s="17"/>
      <c r="F4" s="17"/>
      <c r="G4" s="17"/>
      <c r="H4" s="17"/>
      <c r="I4" s="17"/>
      <c r="J4" s="17"/>
      <c r="K4" s="18"/>
    </row>
    <row r="5" spans="1:11" ht="19.5" customHeight="1" x14ac:dyDescent="0.2">
      <c r="A5" s="19"/>
      <c r="B5" s="42"/>
      <c r="C5" s="43"/>
      <c r="D5" s="41" t="s">
        <v>13</v>
      </c>
      <c r="E5" s="41" t="s">
        <v>14</v>
      </c>
      <c r="F5" s="41" t="s">
        <v>14</v>
      </c>
      <c r="G5" s="41" t="s">
        <v>14</v>
      </c>
      <c r="H5" s="41" t="s">
        <v>14</v>
      </c>
      <c r="I5" s="41" t="s">
        <v>14</v>
      </c>
      <c r="J5" s="41" t="s">
        <v>14</v>
      </c>
      <c r="K5" s="41" t="s">
        <v>15</v>
      </c>
    </row>
    <row r="6" spans="1:11" ht="19.5" customHeight="1" x14ac:dyDescent="0.2">
      <c r="A6" s="19"/>
      <c r="B6" s="43"/>
      <c r="C6" s="43"/>
      <c r="D6" s="41" t="s">
        <v>13</v>
      </c>
      <c r="E6" s="20">
        <f>G6-2</f>
        <v>2017</v>
      </c>
      <c r="F6" s="20">
        <f>G6-1</f>
        <v>2018</v>
      </c>
      <c r="G6" s="20" t="s">
        <v>16</v>
      </c>
      <c r="H6" s="20">
        <f>G6+1</f>
        <v>2020</v>
      </c>
      <c r="I6" s="20">
        <f>G6+2</f>
        <v>2021</v>
      </c>
      <c r="J6" s="20">
        <f>G6+3</f>
        <v>2022</v>
      </c>
      <c r="K6" s="41" t="s">
        <v>15</v>
      </c>
    </row>
    <row r="7" spans="1:11" ht="19.5" customHeight="1" x14ac:dyDescent="0.2">
      <c r="A7" s="19"/>
      <c r="B7" s="40" t="s">
        <v>17</v>
      </c>
      <c r="C7" s="40" t="s">
        <v>17</v>
      </c>
      <c r="D7" s="40" t="s">
        <v>17</v>
      </c>
      <c r="E7" s="21"/>
      <c r="F7" s="21"/>
      <c r="G7" s="21"/>
      <c r="H7" s="21"/>
      <c r="I7" s="21"/>
      <c r="J7" s="21"/>
      <c r="K7" s="22"/>
    </row>
    <row r="8" spans="1:11" ht="48" customHeight="1" x14ac:dyDescent="0.2">
      <c r="A8" s="19"/>
      <c r="B8" s="23" t="s">
        <v>18</v>
      </c>
      <c r="C8" s="24" t="s">
        <v>19</v>
      </c>
      <c r="D8" s="23" t="s">
        <v>20</v>
      </c>
      <c r="E8" s="25">
        <v>174.72118959107809</v>
      </c>
      <c r="F8" s="25">
        <v>182.02502844141074</v>
      </c>
      <c r="G8" s="25">
        <v>181.44966702055794</v>
      </c>
      <c r="H8" s="25">
        <v>246.31536442560071</v>
      </c>
      <c r="I8" s="25"/>
      <c r="J8" s="25"/>
      <c r="K8" s="26" t="s">
        <v>196</v>
      </c>
    </row>
    <row r="9" spans="1:11" ht="89.25" customHeight="1" x14ac:dyDescent="0.2">
      <c r="A9" s="19"/>
      <c r="B9" s="23" t="s">
        <v>21</v>
      </c>
      <c r="C9" s="24" t="s">
        <v>22</v>
      </c>
      <c r="D9" s="23" t="s">
        <v>23</v>
      </c>
      <c r="E9" s="25">
        <v>22.657004830917874</v>
      </c>
      <c r="F9" s="25">
        <v>22.817985092570328</v>
      </c>
      <c r="G9" s="25">
        <v>22.8414442700157</v>
      </c>
      <c r="H9" s="25">
        <v>24.493827160493829</v>
      </c>
      <c r="I9" s="25"/>
      <c r="J9" s="25"/>
      <c r="K9" s="26" t="s">
        <v>24</v>
      </c>
    </row>
    <row r="10" spans="1:11" ht="48" customHeight="1" x14ac:dyDescent="0.2">
      <c r="A10" s="19"/>
      <c r="B10" s="23" t="s">
        <v>25</v>
      </c>
      <c r="C10" s="24" t="s">
        <v>26</v>
      </c>
      <c r="D10" s="23" t="s">
        <v>27</v>
      </c>
      <c r="E10" s="25">
        <v>9148.3271375464683</v>
      </c>
      <c r="F10" s="25">
        <v>1743.4584755403869</v>
      </c>
      <c r="G10" s="25">
        <v>28444.358652639705</v>
      </c>
      <c r="H10" s="25">
        <v>38080.181708055716</v>
      </c>
      <c r="I10" s="25"/>
      <c r="J10" s="25"/>
      <c r="K10" s="26" t="s">
        <v>28</v>
      </c>
    </row>
    <row r="11" spans="1:11" ht="75" customHeight="1" x14ac:dyDescent="0.2">
      <c r="A11" s="19"/>
      <c r="B11" s="23" t="s">
        <v>29</v>
      </c>
      <c r="C11" s="24" t="s">
        <v>30</v>
      </c>
      <c r="D11" s="23" t="s">
        <v>23</v>
      </c>
      <c r="E11" s="25">
        <v>67.833065003018717</v>
      </c>
      <c r="F11" s="25">
        <v>67.833065003018717</v>
      </c>
      <c r="G11" s="25">
        <v>67.833065003018717</v>
      </c>
      <c r="H11" s="25">
        <v>67.833065003018717</v>
      </c>
      <c r="I11" s="25"/>
      <c r="J11" s="25"/>
      <c r="K11" s="26" t="s">
        <v>31</v>
      </c>
    </row>
    <row r="12" spans="1:11" ht="33.75" customHeight="1" x14ac:dyDescent="0.2">
      <c r="A12" s="19"/>
      <c r="B12" s="23" t="s">
        <v>32</v>
      </c>
      <c r="C12" s="24" t="s">
        <v>33</v>
      </c>
      <c r="D12" s="23" t="s">
        <v>23</v>
      </c>
      <c r="E12" s="25">
        <v>75</v>
      </c>
      <c r="F12" s="25">
        <v>100</v>
      </c>
      <c r="G12" s="25">
        <v>100</v>
      </c>
      <c r="H12" s="25">
        <v>100</v>
      </c>
      <c r="I12" s="25"/>
      <c r="J12" s="25"/>
      <c r="K12" s="26" t="s">
        <v>34</v>
      </c>
    </row>
    <row r="13" spans="1:11" ht="89.25" customHeight="1" x14ac:dyDescent="0.2">
      <c r="A13" s="19"/>
      <c r="B13" s="23" t="s">
        <v>35</v>
      </c>
      <c r="C13" s="24" t="s">
        <v>36</v>
      </c>
      <c r="D13" s="23" t="s">
        <v>23</v>
      </c>
      <c r="E13" s="25">
        <v>95.215311004784681</v>
      </c>
      <c r="F13" s="25">
        <v>95.215311004784681</v>
      </c>
      <c r="G13" s="25">
        <v>64.784688995215305</v>
      </c>
      <c r="H13" s="25">
        <v>64.784688995215305</v>
      </c>
      <c r="I13" s="25"/>
      <c r="J13" s="25"/>
      <c r="K13" s="26" t="s">
        <v>37</v>
      </c>
    </row>
    <row r="14" spans="1:11" ht="116.25" customHeight="1" x14ac:dyDescent="0.2">
      <c r="A14" s="19"/>
      <c r="B14" s="23" t="s">
        <v>38</v>
      </c>
      <c r="C14" s="24" t="s">
        <v>39</v>
      </c>
      <c r="D14" s="23" t="s">
        <v>23</v>
      </c>
      <c r="E14" s="25">
        <v>0</v>
      </c>
      <c r="F14" s="25">
        <v>0</v>
      </c>
      <c r="G14" s="25">
        <v>0</v>
      </c>
      <c r="H14" s="25">
        <v>0</v>
      </c>
      <c r="I14" s="25"/>
      <c r="J14" s="25"/>
      <c r="K14" s="26" t="s">
        <v>40</v>
      </c>
    </row>
    <row r="15" spans="1:11" ht="33.75" customHeight="1" x14ac:dyDescent="0.2">
      <c r="A15" s="19"/>
      <c r="B15" s="39" t="s">
        <v>41</v>
      </c>
      <c r="C15" s="24" t="s">
        <v>42</v>
      </c>
      <c r="D15" s="23" t="s">
        <v>43</v>
      </c>
      <c r="E15" s="21"/>
      <c r="F15" s="21"/>
      <c r="G15" s="21"/>
      <c r="H15" s="21"/>
      <c r="I15" s="21"/>
      <c r="J15" s="21"/>
      <c r="K15" s="22"/>
    </row>
    <row r="16" spans="1:11" ht="33.75" customHeight="1" x14ac:dyDescent="0.2">
      <c r="A16" s="19"/>
      <c r="B16" s="39" t="s">
        <v>41</v>
      </c>
      <c r="C16" s="27" t="s">
        <v>44</v>
      </c>
      <c r="D16" s="23" t="s">
        <v>27</v>
      </c>
      <c r="E16" s="25">
        <v>27564.1</v>
      </c>
      <c r="F16" s="25">
        <v>30687.4</v>
      </c>
      <c r="G16" s="25">
        <v>33174.5</v>
      </c>
      <c r="H16" s="25">
        <v>38144.199999999997</v>
      </c>
      <c r="I16" s="25"/>
      <c r="J16" s="25"/>
      <c r="K16" s="26" t="s">
        <v>45</v>
      </c>
    </row>
    <row r="17" spans="1:11" ht="33.75" customHeight="1" x14ac:dyDescent="0.2">
      <c r="A17" s="19"/>
      <c r="B17" s="39" t="s">
        <v>41</v>
      </c>
      <c r="C17" s="27" t="s">
        <v>46</v>
      </c>
      <c r="D17" s="23" t="s">
        <v>27</v>
      </c>
      <c r="E17" s="25">
        <v>16487</v>
      </c>
      <c r="F17" s="25">
        <v>17984.099999999999</v>
      </c>
      <c r="G17" s="25">
        <v>19264.3</v>
      </c>
      <c r="H17" s="25">
        <v>22642.26</v>
      </c>
      <c r="I17" s="25"/>
      <c r="J17" s="25"/>
      <c r="K17" s="26" t="s">
        <v>47</v>
      </c>
    </row>
    <row r="18" spans="1:11" ht="33.75" customHeight="1" x14ac:dyDescent="0.2">
      <c r="A18" s="19"/>
      <c r="B18" s="39" t="s">
        <v>41</v>
      </c>
      <c r="C18" s="27" t="s">
        <v>48</v>
      </c>
      <c r="D18" s="23" t="s">
        <v>27</v>
      </c>
      <c r="E18" s="25">
        <v>19557.099999999999</v>
      </c>
      <c r="F18" s="25">
        <v>23325.599999999999</v>
      </c>
      <c r="G18" s="25">
        <v>25035.200000000001</v>
      </c>
      <c r="H18" s="25">
        <v>29648.83</v>
      </c>
      <c r="I18" s="25"/>
      <c r="J18" s="25"/>
      <c r="K18" s="26" t="s">
        <v>49</v>
      </c>
    </row>
    <row r="19" spans="1:11" ht="33.75" customHeight="1" x14ac:dyDescent="0.2">
      <c r="A19" s="19"/>
      <c r="B19" s="39" t="s">
        <v>41</v>
      </c>
      <c r="C19" s="27" t="s">
        <v>50</v>
      </c>
      <c r="D19" s="23" t="s">
        <v>27</v>
      </c>
      <c r="E19" s="25">
        <v>25363.940765893232</v>
      </c>
      <c r="F19" s="25">
        <v>28730.142857142855</v>
      </c>
      <c r="G19" s="25">
        <v>31269.649621212116</v>
      </c>
      <c r="H19" s="25">
        <v>37735.596590909096</v>
      </c>
      <c r="I19" s="25"/>
      <c r="J19" s="25"/>
      <c r="K19" s="26" t="s">
        <v>51</v>
      </c>
    </row>
    <row r="20" spans="1:11" ht="33.75" customHeight="1" x14ac:dyDescent="0.2">
      <c r="A20" s="19"/>
      <c r="B20" s="39" t="s">
        <v>41</v>
      </c>
      <c r="C20" s="27" t="s">
        <v>52</v>
      </c>
      <c r="D20" s="23" t="s">
        <v>27</v>
      </c>
      <c r="E20" s="25">
        <v>25177.3</v>
      </c>
      <c r="F20" s="25">
        <v>31657.1</v>
      </c>
      <c r="G20" s="25">
        <v>31235.5</v>
      </c>
      <c r="H20" s="25">
        <v>36158</v>
      </c>
      <c r="I20" s="25"/>
      <c r="J20" s="25"/>
      <c r="K20" s="26" t="s">
        <v>53</v>
      </c>
    </row>
    <row r="21" spans="1:11" ht="33.75" customHeight="1" x14ac:dyDescent="0.2">
      <c r="A21" s="19"/>
      <c r="B21" s="39" t="s">
        <v>41</v>
      </c>
      <c r="C21" s="27" t="s">
        <v>54</v>
      </c>
      <c r="D21" s="23" t="s">
        <v>27</v>
      </c>
      <c r="E21" s="25">
        <v>29118.3</v>
      </c>
      <c r="F21" s="25">
        <v>0</v>
      </c>
      <c r="G21" s="25">
        <v>0</v>
      </c>
      <c r="H21" s="25">
        <v>0</v>
      </c>
      <c r="I21" s="25"/>
      <c r="J21" s="25"/>
      <c r="K21" s="26" t="s">
        <v>55</v>
      </c>
    </row>
    <row r="22" spans="1:11" ht="19.5" customHeight="1" x14ac:dyDescent="0.2">
      <c r="A22" s="19"/>
      <c r="B22" s="40" t="s">
        <v>56</v>
      </c>
      <c r="C22" s="40" t="s">
        <v>56</v>
      </c>
      <c r="D22" s="40" t="s">
        <v>56</v>
      </c>
      <c r="E22" s="21"/>
      <c r="F22" s="21"/>
      <c r="G22" s="21"/>
      <c r="H22" s="21"/>
      <c r="I22" s="21"/>
      <c r="J22" s="21"/>
      <c r="K22" s="22"/>
    </row>
    <row r="23" spans="1:11" ht="89.25" customHeight="1" x14ac:dyDescent="0.2">
      <c r="A23" s="19"/>
      <c r="B23" s="23" t="s">
        <v>57</v>
      </c>
      <c r="C23" s="24" t="s">
        <v>58</v>
      </c>
      <c r="D23" s="23" t="s">
        <v>23</v>
      </c>
      <c r="E23" s="25">
        <v>52.981427174975558</v>
      </c>
      <c r="F23" s="25">
        <v>55.920398009950247</v>
      </c>
      <c r="G23" s="25">
        <v>54.901960784313729</v>
      </c>
      <c r="H23" s="25">
        <v>75.534759358288767</v>
      </c>
      <c r="I23" s="25"/>
      <c r="J23" s="25"/>
      <c r="K23" s="26" t="s">
        <v>59</v>
      </c>
    </row>
    <row r="24" spans="1:11" ht="75" customHeight="1" x14ac:dyDescent="0.2">
      <c r="A24" s="19"/>
      <c r="B24" s="23" t="s">
        <v>60</v>
      </c>
      <c r="C24" s="24" t="s">
        <v>61</v>
      </c>
      <c r="D24" s="23" t="s">
        <v>23</v>
      </c>
      <c r="E24" s="25">
        <v>17.595307917888572</v>
      </c>
      <c r="F24" s="25">
        <v>13.532338308457714</v>
      </c>
      <c r="G24" s="25">
        <v>10.348583877995646</v>
      </c>
      <c r="H24" s="25">
        <v>6.6844919786096257</v>
      </c>
      <c r="I24" s="25"/>
      <c r="J24" s="25"/>
      <c r="K24" s="26" t="s">
        <v>62</v>
      </c>
    </row>
    <row r="25" spans="1:11" ht="89.25" customHeight="1" x14ac:dyDescent="0.2">
      <c r="A25" s="19"/>
      <c r="B25" s="23" t="s">
        <v>63</v>
      </c>
      <c r="C25" s="24" t="s">
        <v>64</v>
      </c>
      <c r="D25" s="23" t="s">
        <v>23</v>
      </c>
      <c r="E25" s="25">
        <v>0</v>
      </c>
      <c r="F25" s="25">
        <v>20</v>
      </c>
      <c r="G25" s="25">
        <v>0</v>
      </c>
      <c r="H25" s="25">
        <v>0</v>
      </c>
      <c r="I25" s="25"/>
      <c r="J25" s="25"/>
      <c r="K25" s="26" t="s">
        <v>65</v>
      </c>
    </row>
    <row r="26" spans="1:11" ht="19.5" customHeight="1" x14ac:dyDescent="0.2">
      <c r="A26" s="19"/>
      <c r="B26" s="40" t="s">
        <v>66</v>
      </c>
      <c r="C26" s="40" t="s">
        <v>66</v>
      </c>
      <c r="D26" s="40" t="s">
        <v>66</v>
      </c>
      <c r="E26" s="21"/>
      <c r="F26" s="21"/>
      <c r="G26" s="21"/>
      <c r="H26" s="21"/>
      <c r="I26" s="21"/>
      <c r="J26" s="21"/>
      <c r="K26" s="22"/>
    </row>
    <row r="27" spans="1:11" ht="116.25" customHeight="1" x14ac:dyDescent="0.2">
      <c r="A27" s="19"/>
      <c r="B27" s="23" t="s">
        <v>67</v>
      </c>
      <c r="C27" s="24" t="s">
        <v>68</v>
      </c>
      <c r="D27" s="23" t="s">
        <v>23</v>
      </c>
      <c r="E27" s="25">
        <v>0</v>
      </c>
      <c r="F27" s="25">
        <v>0</v>
      </c>
      <c r="G27" s="25">
        <v>0</v>
      </c>
      <c r="H27" s="25">
        <v>0</v>
      </c>
      <c r="I27" s="25"/>
      <c r="J27" s="25"/>
      <c r="K27" s="26"/>
    </row>
    <row r="28" spans="1:11" ht="89.25" customHeight="1" x14ac:dyDescent="0.2">
      <c r="A28" s="19"/>
      <c r="B28" s="23" t="s">
        <v>69</v>
      </c>
      <c r="C28" s="24" t="s">
        <v>70</v>
      </c>
      <c r="D28" s="23" t="s">
        <v>23</v>
      </c>
      <c r="E28" s="25">
        <v>0</v>
      </c>
      <c r="F28" s="25">
        <v>0</v>
      </c>
      <c r="G28" s="25">
        <v>0</v>
      </c>
      <c r="H28" s="25">
        <v>1.8181818181818183</v>
      </c>
      <c r="I28" s="25"/>
      <c r="J28" s="25"/>
      <c r="K28" s="26" t="s">
        <v>71</v>
      </c>
    </row>
    <row r="29" spans="1:11" ht="89.25" customHeight="1" x14ac:dyDescent="0.2">
      <c r="A29" s="19"/>
      <c r="B29" s="23" t="s">
        <v>72</v>
      </c>
      <c r="C29" s="24" t="s">
        <v>73</v>
      </c>
      <c r="D29" s="23" t="s">
        <v>23</v>
      </c>
      <c r="E29" s="25">
        <v>80.211111111111094</v>
      </c>
      <c r="F29" s="25">
        <v>79.683333333333337</v>
      </c>
      <c r="G29" s="25">
        <v>80.205555555555563</v>
      </c>
      <c r="H29" s="25">
        <v>80.109090909090909</v>
      </c>
      <c r="I29" s="25"/>
      <c r="J29" s="25"/>
      <c r="K29" s="26" t="s">
        <v>74</v>
      </c>
    </row>
    <row r="30" spans="1:11" ht="89.25" customHeight="1" x14ac:dyDescent="0.2">
      <c r="A30" s="19"/>
      <c r="B30" s="23" t="s">
        <v>75</v>
      </c>
      <c r="C30" s="24" t="s">
        <v>76</v>
      </c>
      <c r="D30" s="23" t="s">
        <v>23</v>
      </c>
      <c r="E30" s="25">
        <v>0</v>
      </c>
      <c r="F30" s="25">
        <v>8.3333333333333321</v>
      </c>
      <c r="G30" s="25">
        <v>8.3333333333333321</v>
      </c>
      <c r="H30" s="25">
        <v>9.0909090909090917</v>
      </c>
      <c r="I30" s="25"/>
      <c r="J30" s="25"/>
      <c r="K30" s="26" t="s">
        <v>77</v>
      </c>
    </row>
    <row r="31" spans="1:11" ht="60.75" customHeight="1" x14ac:dyDescent="0.2">
      <c r="A31" s="19"/>
      <c r="B31" s="23" t="s">
        <v>78</v>
      </c>
      <c r="C31" s="24" t="s">
        <v>79</v>
      </c>
      <c r="D31" s="23" t="s">
        <v>23</v>
      </c>
      <c r="E31" s="25">
        <v>89.288389513108612</v>
      </c>
      <c r="F31" s="25">
        <v>85.754985754985753</v>
      </c>
      <c r="G31" s="25">
        <v>83.785766691122518</v>
      </c>
      <c r="H31" s="25">
        <v>84.151785714285708</v>
      </c>
      <c r="I31" s="25"/>
      <c r="J31" s="25"/>
      <c r="K31" s="26" t="s">
        <v>80</v>
      </c>
    </row>
    <row r="32" spans="1:11" ht="89.25" customHeight="1" x14ac:dyDescent="0.2">
      <c r="A32" s="19"/>
      <c r="B32" s="23" t="s">
        <v>81</v>
      </c>
      <c r="C32" s="24" t="s">
        <v>82</v>
      </c>
      <c r="D32" s="23" t="s">
        <v>23</v>
      </c>
      <c r="E32" s="25">
        <v>0</v>
      </c>
      <c r="F32" s="25">
        <v>0</v>
      </c>
      <c r="G32" s="25">
        <v>0</v>
      </c>
      <c r="H32" s="25">
        <v>0</v>
      </c>
      <c r="I32" s="25"/>
      <c r="J32" s="25"/>
      <c r="K32" s="26" t="s">
        <v>83</v>
      </c>
    </row>
    <row r="33" spans="1:11" ht="75" customHeight="1" x14ac:dyDescent="0.2">
      <c r="A33" s="19"/>
      <c r="B33" s="23" t="s">
        <v>84</v>
      </c>
      <c r="C33" s="24" t="s">
        <v>85</v>
      </c>
      <c r="D33" s="23" t="s">
        <v>86</v>
      </c>
      <c r="E33" s="25">
        <v>51.089083190774893</v>
      </c>
      <c r="F33" s="25">
        <v>56.793804637020152</v>
      </c>
      <c r="G33" s="25">
        <v>27.924242424242426</v>
      </c>
      <c r="H33" s="25">
        <v>41.176000000000002</v>
      </c>
      <c r="I33" s="25"/>
      <c r="J33" s="25"/>
      <c r="K33" s="26" t="s">
        <v>87</v>
      </c>
    </row>
    <row r="34" spans="1:11" ht="89.25" customHeight="1" x14ac:dyDescent="0.2">
      <c r="A34" s="19"/>
      <c r="B34" s="23" t="s">
        <v>88</v>
      </c>
      <c r="C34" s="24" t="s">
        <v>89</v>
      </c>
      <c r="D34" s="23" t="s">
        <v>23</v>
      </c>
      <c r="E34" s="25">
        <v>84.997046662728877</v>
      </c>
      <c r="F34" s="25">
        <v>70.361726954492426</v>
      </c>
      <c r="G34" s="25">
        <v>79.183673469387756</v>
      </c>
      <c r="H34" s="25">
        <v>78.008519701810442</v>
      </c>
      <c r="I34" s="25"/>
      <c r="J34" s="25"/>
      <c r="K34" s="26" t="s">
        <v>90</v>
      </c>
    </row>
    <row r="35" spans="1:11" ht="19.5" customHeight="1" x14ac:dyDescent="0.2">
      <c r="A35" s="19"/>
      <c r="B35" s="40" t="s">
        <v>91</v>
      </c>
      <c r="C35" s="40" t="s">
        <v>91</v>
      </c>
      <c r="D35" s="40" t="s">
        <v>91</v>
      </c>
      <c r="E35" s="21"/>
      <c r="F35" s="21"/>
      <c r="G35" s="21"/>
      <c r="H35" s="21"/>
      <c r="I35" s="21"/>
      <c r="J35" s="21"/>
      <c r="K35" s="22"/>
    </row>
    <row r="36" spans="1:11" ht="48" customHeight="1" x14ac:dyDescent="0.2">
      <c r="A36" s="19"/>
      <c r="B36" s="39" t="s">
        <v>92</v>
      </c>
      <c r="C36" s="24" t="s">
        <v>93</v>
      </c>
      <c r="D36" s="23" t="s">
        <v>43</v>
      </c>
      <c r="E36" s="21"/>
      <c r="F36" s="21"/>
      <c r="G36" s="21"/>
      <c r="H36" s="21"/>
      <c r="I36" s="21"/>
      <c r="J36" s="21"/>
      <c r="K36" s="22"/>
    </row>
    <row r="37" spans="1:11" ht="19.5" customHeight="1" x14ac:dyDescent="0.2">
      <c r="A37" s="19"/>
      <c r="B37" s="39" t="s">
        <v>92</v>
      </c>
      <c r="C37" s="27" t="s">
        <v>94</v>
      </c>
      <c r="D37" s="23" t="s">
        <v>23</v>
      </c>
      <c r="E37" s="25">
        <v>100.00707026729332</v>
      </c>
      <c r="F37" s="25">
        <v>100.014774275493</v>
      </c>
      <c r="G37" s="25">
        <v>100.00430251068941</v>
      </c>
      <c r="H37" s="25">
        <v>101.13708185931915</v>
      </c>
      <c r="I37" s="25"/>
      <c r="J37" s="25"/>
      <c r="K37" s="26" t="s">
        <v>95</v>
      </c>
    </row>
    <row r="38" spans="1:11" ht="19.5" customHeight="1" x14ac:dyDescent="0.2">
      <c r="A38" s="19"/>
      <c r="B38" s="39" t="s">
        <v>92</v>
      </c>
      <c r="C38" s="27" t="s">
        <v>96</v>
      </c>
      <c r="D38" s="23" t="s">
        <v>23</v>
      </c>
      <c r="E38" s="25">
        <v>100</v>
      </c>
      <c r="F38" s="25">
        <v>100</v>
      </c>
      <c r="G38" s="25">
        <v>100</v>
      </c>
      <c r="H38" s="25">
        <v>100</v>
      </c>
      <c r="I38" s="25"/>
      <c r="J38" s="25"/>
      <c r="K38" s="26" t="s">
        <v>97</v>
      </c>
    </row>
    <row r="39" spans="1:11" ht="19.5" customHeight="1" x14ac:dyDescent="0.2">
      <c r="A39" s="19"/>
      <c r="B39" s="39" t="s">
        <v>92</v>
      </c>
      <c r="C39" s="27" t="s">
        <v>98</v>
      </c>
      <c r="D39" s="23" t="s">
        <v>23</v>
      </c>
      <c r="E39" s="25">
        <v>0</v>
      </c>
      <c r="F39" s="25">
        <v>0</v>
      </c>
      <c r="G39" s="25">
        <v>0</v>
      </c>
      <c r="H39" s="25">
        <v>0</v>
      </c>
      <c r="I39" s="25"/>
      <c r="J39" s="25"/>
      <c r="K39" s="26" t="s">
        <v>99</v>
      </c>
    </row>
    <row r="40" spans="1:11" ht="75" customHeight="1" x14ac:dyDescent="0.2">
      <c r="A40" s="19"/>
      <c r="B40" s="23"/>
      <c r="C40" s="24" t="s">
        <v>100</v>
      </c>
      <c r="D40" s="23" t="s">
        <v>23</v>
      </c>
      <c r="E40" s="25">
        <v>22.222222222222221</v>
      </c>
      <c r="F40" s="25">
        <v>22.222222222222221</v>
      </c>
      <c r="G40" s="25">
        <v>22.222222222222221</v>
      </c>
      <c r="H40" s="25">
        <v>22.222222222222221</v>
      </c>
      <c r="I40" s="25"/>
      <c r="J40" s="25"/>
      <c r="K40" s="26" t="s">
        <v>101</v>
      </c>
    </row>
    <row r="41" spans="1:11" ht="102" customHeight="1" x14ac:dyDescent="0.2">
      <c r="A41" s="19"/>
      <c r="B41" s="23" t="s">
        <v>102</v>
      </c>
      <c r="C41" s="24" t="s">
        <v>103</v>
      </c>
      <c r="D41" s="23" t="s">
        <v>23</v>
      </c>
      <c r="E41" s="25">
        <v>0</v>
      </c>
      <c r="F41" s="25">
        <v>0</v>
      </c>
      <c r="G41" s="25">
        <v>0</v>
      </c>
      <c r="H41" s="25">
        <v>0</v>
      </c>
      <c r="I41" s="25"/>
      <c r="J41" s="25"/>
      <c r="K41" s="26" t="s">
        <v>104</v>
      </c>
    </row>
    <row r="42" spans="1:11" ht="19.5" customHeight="1" x14ac:dyDescent="0.2">
      <c r="A42" s="19"/>
      <c r="B42" s="40" t="s">
        <v>105</v>
      </c>
      <c r="C42" s="40" t="s">
        <v>105</v>
      </c>
      <c r="D42" s="40" t="s">
        <v>105</v>
      </c>
      <c r="E42" s="21"/>
      <c r="F42" s="21"/>
      <c r="G42" s="21"/>
      <c r="H42" s="21"/>
      <c r="I42" s="21"/>
      <c r="J42" s="21"/>
      <c r="K42" s="22"/>
    </row>
    <row r="43" spans="1:11" ht="48" customHeight="1" x14ac:dyDescent="0.2">
      <c r="A43" s="19"/>
      <c r="B43" s="23" t="s">
        <v>106</v>
      </c>
      <c r="C43" s="24" t="s">
        <v>107</v>
      </c>
      <c r="D43" s="23" t="s">
        <v>23</v>
      </c>
      <c r="E43" s="25">
        <v>37.97330676796431</v>
      </c>
      <c r="F43" s="25">
        <v>38.082775119617217</v>
      </c>
      <c r="G43" s="25">
        <v>41.51304517133957</v>
      </c>
      <c r="H43" s="25">
        <v>50.546729936042908</v>
      </c>
      <c r="I43" s="25"/>
      <c r="J43" s="25"/>
      <c r="K43" s="26" t="s">
        <v>108</v>
      </c>
    </row>
    <row r="44" spans="1:11" ht="60.75" customHeight="1" x14ac:dyDescent="0.2">
      <c r="A44" s="19"/>
      <c r="B44" s="28" t="s">
        <v>109</v>
      </c>
      <c r="C44" s="24" t="s">
        <v>110</v>
      </c>
      <c r="D44" s="23" t="s">
        <v>23</v>
      </c>
      <c r="E44" s="25">
        <v>93.900709219858157</v>
      </c>
      <c r="F44" s="25">
        <v>84.943639291465374</v>
      </c>
      <c r="G44" s="25">
        <v>98.29901521933752</v>
      </c>
      <c r="H44" s="25">
        <v>92.425608656447238</v>
      </c>
      <c r="I44" s="25"/>
      <c r="J44" s="25"/>
      <c r="K44" s="26" t="s">
        <v>111</v>
      </c>
    </row>
    <row r="45" spans="1:11" ht="19.5" customHeight="1" x14ac:dyDescent="0.2">
      <c r="A45" s="19"/>
      <c r="B45" s="46" t="s">
        <v>112</v>
      </c>
      <c r="C45" s="46" t="s">
        <v>112</v>
      </c>
      <c r="D45" s="46" t="s">
        <v>112</v>
      </c>
      <c r="E45" s="21"/>
      <c r="F45" s="21"/>
      <c r="G45" s="21"/>
      <c r="H45" s="21"/>
      <c r="I45" s="21"/>
      <c r="J45" s="21"/>
      <c r="K45" s="22"/>
    </row>
    <row r="46" spans="1:11" ht="48" customHeight="1" x14ac:dyDescent="0.2">
      <c r="A46" s="19"/>
      <c r="B46" s="39" t="s">
        <v>113</v>
      </c>
      <c r="C46" s="24" t="s">
        <v>114</v>
      </c>
      <c r="D46" s="24" t="s">
        <v>115</v>
      </c>
      <c r="E46" s="25">
        <v>24.009017471350742</v>
      </c>
      <c r="F46" s="25">
        <v>25.062200956937794</v>
      </c>
      <c r="G46" s="25">
        <v>26.207165109034268</v>
      </c>
      <c r="H46" s="25">
        <v>27.869403754899938</v>
      </c>
      <c r="I46" s="25"/>
      <c r="J46" s="25"/>
      <c r="K46" s="26" t="s">
        <v>116</v>
      </c>
    </row>
    <row r="47" spans="1:11" ht="33.75" customHeight="1" x14ac:dyDescent="0.2">
      <c r="A47" s="19"/>
      <c r="B47" s="39" t="s">
        <v>113</v>
      </c>
      <c r="C47" s="24" t="s">
        <v>117</v>
      </c>
      <c r="D47" s="24" t="s">
        <v>115</v>
      </c>
      <c r="E47" s="25">
        <v>0.2305762081784386</v>
      </c>
      <c r="F47" s="25">
        <v>0.23909745923397799</v>
      </c>
      <c r="G47" s="25">
        <v>0.24804555544831572</v>
      </c>
      <c r="H47" s="25">
        <v>0.30002018978396933</v>
      </c>
      <c r="I47" s="25"/>
      <c r="J47" s="25"/>
      <c r="K47" s="26" t="s">
        <v>118</v>
      </c>
    </row>
    <row r="48" spans="1:11" ht="60.75" customHeight="1" x14ac:dyDescent="0.2">
      <c r="A48" s="19"/>
      <c r="B48" s="39" t="s">
        <v>119</v>
      </c>
      <c r="C48" s="24" t="s">
        <v>120</v>
      </c>
      <c r="D48" s="24" t="s">
        <v>121</v>
      </c>
      <c r="E48" s="25">
        <v>10.32</v>
      </c>
      <c r="F48" s="25">
        <v>17.560000000000002</v>
      </c>
      <c r="G48" s="25">
        <v>8.5</v>
      </c>
      <c r="H48" s="25">
        <v>6.7</v>
      </c>
      <c r="I48" s="25"/>
      <c r="J48" s="25"/>
      <c r="K48" s="26" t="s">
        <v>122</v>
      </c>
    </row>
    <row r="49" spans="1:11" ht="75" customHeight="1" x14ac:dyDescent="0.2">
      <c r="A49" s="19"/>
      <c r="B49" s="39" t="s">
        <v>119</v>
      </c>
      <c r="C49" s="24" t="s">
        <v>123</v>
      </c>
      <c r="D49" s="24" t="s">
        <v>121</v>
      </c>
      <c r="E49" s="25">
        <v>0.66</v>
      </c>
      <c r="F49" s="25">
        <v>1.3</v>
      </c>
      <c r="G49" s="25">
        <v>0.38</v>
      </c>
      <c r="H49" s="25">
        <v>1</v>
      </c>
      <c r="I49" s="25"/>
      <c r="J49" s="25"/>
      <c r="K49" s="26" t="s">
        <v>124</v>
      </c>
    </row>
    <row r="50" spans="1:11" ht="116.25" customHeight="1" x14ac:dyDescent="0.2">
      <c r="A50" s="19"/>
      <c r="B50" s="39" t="s">
        <v>125</v>
      </c>
      <c r="C50" s="24" t="s">
        <v>126</v>
      </c>
      <c r="D50" s="24" t="s">
        <v>43</v>
      </c>
      <c r="E50" s="21"/>
      <c r="F50" s="21"/>
      <c r="G50" s="21"/>
      <c r="H50" s="21"/>
      <c r="I50" s="21"/>
      <c r="J50" s="21"/>
      <c r="K50" s="22"/>
    </row>
    <row r="51" spans="1:11" ht="33.75" customHeight="1" x14ac:dyDescent="0.2">
      <c r="A51" s="19"/>
      <c r="B51" s="39" t="s">
        <v>125</v>
      </c>
      <c r="C51" s="24" t="s">
        <v>127</v>
      </c>
      <c r="D51" s="24" t="s">
        <v>115</v>
      </c>
      <c r="E51" s="25">
        <v>0</v>
      </c>
      <c r="F51" s="25">
        <v>0</v>
      </c>
      <c r="G51" s="25">
        <v>0</v>
      </c>
      <c r="H51" s="25">
        <v>0</v>
      </c>
      <c r="I51" s="25"/>
      <c r="J51" s="25"/>
      <c r="K51" s="26" t="s">
        <v>128</v>
      </c>
    </row>
    <row r="52" spans="1:11" ht="33.75" customHeight="1" x14ac:dyDescent="0.2">
      <c r="A52" s="19"/>
      <c r="B52" s="39" t="s">
        <v>125</v>
      </c>
      <c r="C52" s="24" t="s">
        <v>129</v>
      </c>
      <c r="D52" s="24" t="s">
        <v>115</v>
      </c>
      <c r="E52" s="25">
        <v>0</v>
      </c>
      <c r="F52" s="25">
        <v>0</v>
      </c>
      <c r="G52" s="25">
        <v>0</v>
      </c>
      <c r="H52" s="25">
        <v>0</v>
      </c>
      <c r="I52" s="25"/>
      <c r="J52" s="25"/>
      <c r="K52" s="26" t="s">
        <v>128</v>
      </c>
    </row>
    <row r="53" spans="1:11" ht="19.5" customHeight="1" x14ac:dyDescent="0.2">
      <c r="A53" s="19"/>
      <c r="B53" s="46" t="s">
        <v>130</v>
      </c>
      <c r="C53" s="46" t="s">
        <v>130</v>
      </c>
      <c r="D53" s="46" t="s">
        <v>130</v>
      </c>
      <c r="E53" s="21"/>
      <c r="F53" s="21"/>
      <c r="G53" s="21"/>
      <c r="H53" s="21"/>
      <c r="I53" s="21"/>
      <c r="J53" s="21"/>
      <c r="K53" s="22"/>
    </row>
    <row r="54" spans="1:11" ht="102" customHeight="1" x14ac:dyDescent="0.2">
      <c r="A54" s="19"/>
      <c r="B54" s="23" t="s">
        <v>131</v>
      </c>
      <c r="C54" s="24" t="s">
        <v>132</v>
      </c>
      <c r="D54" s="24" t="s">
        <v>23</v>
      </c>
      <c r="E54" s="25">
        <v>96.774193548387103</v>
      </c>
      <c r="F54" s="25">
        <v>97.727272727272734</v>
      </c>
      <c r="G54" s="25">
        <v>97.727272727272734</v>
      </c>
      <c r="H54" s="25">
        <v>97.727272727272734</v>
      </c>
      <c r="I54" s="25"/>
      <c r="J54" s="25"/>
      <c r="K54" s="26" t="s">
        <v>133</v>
      </c>
    </row>
    <row r="55" spans="1:11" ht="254.25" customHeight="1" x14ac:dyDescent="0.2">
      <c r="A55" s="19"/>
      <c r="B55" s="23" t="s">
        <v>134</v>
      </c>
      <c r="C55" s="24" t="s">
        <v>135</v>
      </c>
      <c r="D55" s="24" t="s">
        <v>23</v>
      </c>
      <c r="E55" s="25">
        <v>100</v>
      </c>
      <c r="F55" s="25">
        <v>100</v>
      </c>
      <c r="G55" s="25">
        <v>100</v>
      </c>
      <c r="H55" s="25">
        <v>100</v>
      </c>
      <c r="I55" s="25"/>
      <c r="J55" s="25"/>
      <c r="K55" s="26" t="s">
        <v>136</v>
      </c>
    </row>
    <row r="56" spans="1:11" ht="60.75" customHeight="1" x14ac:dyDescent="0.2">
      <c r="A56" s="19"/>
      <c r="B56" s="23" t="s">
        <v>137</v>
      </c>
      <c r="C56" s="24" t="s">
        <v>138</v>
      </c>
      <c r="D56" s="24" t="s">
        <v>23</v>
      </c>
      <c r="E56" s="25">
        <v>100</v>
      </c>
      <c r="F56" s="25">
        <v>100</v>
      </c>
      <c r="G56" s="25">
        <v>100</v>
      </c>
      <c r="H56" s="25">
        <v>100</v>
      </c>
      <c r="I56" s="25"/>
      <c r="J56" s="25"/>
      <c r="K56" s="26" t="s">
        <v>139</v>
      </c>
    </row>
    <row r="57" spans="1:11" ht="89.25" customHeight="1" x14ac:dyDescent="0.2">
      <c r="A57" s="19"/>
      <c r="B57" s="23" t="s">
        <v>140</v>
      </c>
      <c r="C57" s="24" t="s">
        <v>141</v>
      </c>
      <c r="D57" s="24" t="s">
        <v>23</v>
      </c>
      <c r="E57" s="25">
        <v>4.296875</v>
      </c>
      <c r="F57" s="25">
        <v>2.1621621621621623</v>
      </c>
      <c r="G57" s="25">
        <v>2.8901734104046257</v>
      </c>
      <c r="H57" s="25">
        <v>2.6315789473684212</v>
      </c>
      <c r="I57" s="25"/>
      <c r="J57" s="25"/>
      <c r="K57" s="26" t="s">
        <v>142</v>
      </c>
    </row>
    <row r="58" spans="1:11" ht="19.5" customHeight="1" x14ac:dyDescent="0.2">
      <c r="A58" s="19"/>
      <c r="B58" s="46" t="s">
        <v>143</v>
      </c>
      <c r="C58" s="46" t="s">
        <v>143</v>
      </c>
      <c r="D58" s="46" t="s">
        <v>143</v>
      </c>
      <c r="E58" s="21"/>
      <c r="F58" s="21"/>
      <c r="G58" s="21"/>
      <c r="H58" s="21"/>
      <c r="I58" s="21"/>
      <c r="J58" s="21"/>
      <c r="K58" s="22"/>
    </row>
    <row r="59" spans="1:11" ht="102" customHeight="1" x14ac:dyDescent="0.2">
      <c r="A59" s="19"/>
      <c r="B59" s="23" t="s">
        <v>144</v>
      </c>
      <c r="C59" s="24" t="s">
        <v>145</v>
      </c>
      <c r="D59" s="24" t="s">
        <v>23</v>
      </c>
      <c r="E59" s="25">
        <v>54.278516763875729</v>
      </c>
      <c r="F59" s="25">
        <v>60.469593500025418</v>
      </c>
      <c r="G59" s="25">
        <v>58.283940416991022</v>
      </c>
      <c r="H59" s="25">
        <v>71.68201445327233</v>
      </c>
      <c r="I59" s="25"/>
      <c r="J59" s="25"/>
      <c r="K59" s="26" t="s">
        <v>146</v>
      </c>
    </row>
    <row r="60" spans="1:11" ht="89.25" customHeight="1" x14ac:dyDescent="0.2">
      <c r="A60" s="19"/>
      <c r="B60" s="23" t="s">
        <v>147</v>
      </c>
      <c r="C60" s="24" t="s">
        <v>148</v>
      </c>
      <c r="D60" s="24" t="s">
        <v>23</v>
      </c>
      <c r="E60" s="25">
        <v>0</v>
      </c>
      <c r="F60" s="25">
        <v>0</v>
      </c>
      <c r="G60" s="25">
        <v>0</v>
      </c>
      <c r="H60" s="25">
        <v>0</v>
      </c>
      <c r="I60" s="25"/>
      <c r="J60" s="25"/>
      <c r="K60" s="26" t="s">
        <v>149</v>
      </c>
    </row>
    <row r="61" spans="1:11" ht="60.75" customHeight="1" x14ac:dyDescent="0.2">
      <c r="A61" s="19"/>
      <c r="B61" s="23" t="s">
        <v>150</v>
      </c>
      <c r="C61" s="24" t="s">
        <v>151</v>
      </c>
      <c r="D61" s="24" t="s">
        <v>86</v>
      </c>
      <c r="E61" s="25">
        <v>0</v>
      </c>
      <c r="F61" s="25">
        <v>0</v>
      </c>
      <c r="G61" s="25">
        <v>0</v>
      </c>
      <c r="H61" s="25">
        <v>0</v>
      </c>
      <c r="I61" s="25"/>
      <c r="J61" s="25"/>
      <c r="K61" s="26" t="s">
        <v>152</v>
      </c>
    </row>
    <row r="62" spans="1:11" ht="102" customHeight="1" x14ac:dyDescent="0.2">
      <c r="A62" s="19"/>
      <c r="B62" s="23" t="s">
        <v>153</v>
      </c>
      <c r="C62" s="24" t="s">
        <v>154</v>
      </c>
      <c r="D62" s="24" t="s">
        <v>23</v>
      </c>
      <c r="E62" s="25">
        <v>0</v>
      </c>
      <c r="F62" s="25">
        <v>0</v>
      </c>
      <c r="G62" s="25">
        <v>0</v>
      </c>
      <c r="H62" s="25">
        <v>0</v>
      </c>
      <c r="I62" s="25"/>
      <c r="J62" s="25"/>
      <c r="K62" s="26"/>
    </row>
    <row r="63" spans="1:11" ht="75" customHeight="1" x14ac:dyDescent="0.2">
      <c r="A63" s="19"/>
      <c r="B63" s="23" t="s">
        <v>155</v>
      </c>
      <c r="C63" s="24" t="s">
        <v>156</v>
      </c>
      <c r="D63" s="24" t="s">
        <v>27</v>
      </c>
      <c r="E63" s="25">
        <v>4636.7216877323417</v>
      </c>
      <c r="F63" s="25">
        <v>4845.5374383769431</v>
      </c>
      <c r="G63" s="25">
        <v>4619.4320364829646</v>
      </c>
      <c r="H63" s="25">
        <v>4258.3282858873408</v>
      </c>
      <c r="I63" s="25"/>
      <c r="J63" s="25"/>
      <c r="K63" s="26" t="s">
        <v>157</v>
      </c>
    </row>
    <row r="64" spans="1:11" ht="75" customHeight="1" x14ac:dyDescent="0.2">
      <c r="A64" s="19"/>
      <c r="B64" s="23" t="s">
        <v>158</v>
      </c>
      <c r="C64" s="24" t="s">
        <v>159</v>
      </c>
      <c r="D64" s="24" t="s">
        <v>160</v>
      </c>
      <c r="E64" s="25" t="s">
        <v>161</v>
      </c>
      <c r="F64" s="25" t="s">
        <v>161</v>
      </c>
      <c r="G64" s="25" t="s">
        <v>161</v>
      </c>
      <c r="H64" s="25" t="s">
        <v>161</v>
      </c>
      <c r="I64" s="25"/>
      <c r="J64" s="25"/>
      <c r="K64" s="26" t="s">
        <v>162</v>
      </c>
    </row>
    <row r="65" spans="1:11" ht="60.75" customHeight="1" x14ac:dyDescent="0.2">
      <c r="A65" s="19"/>
      <c r="B65" s="23" t="s">
        <v>163</v>
      </c>
      <c r="C65" s="24" t="s">
        <v>164</v>
      </c>
      <c r="D65" s="24" t="s">
        <v>165</v>
      </c>
      <c r="E65" s="25">
        <v>65.599999999999994</v>
      </c>
      <c r="F65" s="25">
        <v>59.6</v>
      </c>
      <c r="G65" s="25">
        <v>67</v>
      </c>
      <c r="H65" s="25"/>
      <c r="I65" s="25"/>
      <c r="J65" s="25"/>
      <c r="K65" s="26" t="s">
        <v>166</v>
      </c>
    </row>
    <row r="66" spans="1:11" ht="33.75" customHeight="1" x14ac:dyDescent="0.2">
      <c r="A66" s="19"/>
      <c r="B66" s="23" t="s">
        <v>167</v>
      </c>
      <c r="C66" s="24" t="s">
        <v>168</v>
      </c>
      <c r="D66" s="24" t="s">
        <v>169</v>
      </c>
      <c r="E66" s="25">
        <v>10.76</v>
      </c>
      <c r="F66" s="25">
        <v>10.548</v>
      </c>
      <c r="G66" s="25">
        <v>10.361000000000001</v>
      </c>
      <c r="H66" s="25">
        <v>9.9060000000000006</v>
      </c>
      <c r="I66" s="25"/>
      <c r="J66" s="25"/>
      <c r="K66" s="26" t="s">
        <v>170</v>
      </c>
    </row>
    <row r="67" spans="1:11" ht="19.5" customHeight="1" x14ac:dyDescent="0.2">
      <c r="A67" s="19"/>
      <c r="B67" s="46" t="s">
        <v>171</v>
      </c>
      <c r="C67" s="46" t="s">
        <v>171</v>
      </c>
      <c r="D67" s="46" t="s">
        <v>171</v>
      </c>
      <c r="E67" s="21"/>
      <c r="F67" s="21"/>
      <c r="G67" s="21"/>
      <c r="H67" s="21"/>
      <c r="I67" s="21"/>
      <c r="J67" s="21"/>
      <c r="K67" s="22"/>
    </row>
    <row r="68" spans="1:11" ht="48" customHeight="1" x14ac:dyDescent="0.2">
      <c r="A68" s="19"/>
      <c r="B68" s="39" t="s">
        <v>172</v>
      </c>
      <c r="C68" s="24" t="s">
        <v>173</v>
      </c>
      <c r="D68" s="24" t="s">
        <v>43</v>
      </c>
      <c r="E68" s="21"/>
      <c r="F68" s="21"/>
      <c r="G68" s="21"/>
      <c r="H68" s="21"/>
      <c r="I68" s="21"/>
      <c r="J68" s="21"/>
      <c r="K68" s="22"/>
    </row>
    <row r="69" spans="1:11" ht="33.75" customHeight="1" x14ac:dyDescent="0.2">
      <c r="A69" s="19"/>
      <c r="B69" s="39" t="s">
        <v>172</v>
      </c>
      <c r="C69" s="24" t="s">
        <v>174</v>
      </c>
      <c r="D69" s="24" t="s">
        <v>175</v>
      </c>
      <c r="E69" s="25">
        <v>1050.4860557768925</v>
      </c>
      <c r="F69" s="25">
        <v>1049.6985138004247</v>
      </c>
      <c r="G69" s="25">
        <v>1036.6042553191489</v>
      </c>
      <c r="H69" s="25">
        <v>1012.5</v>
      </c>
      <c r="I69" s="25"/>
      <c r="J69" s="25"/>
      <c r="K69" s="26" t="s">
        <v>176</v>
      </c>
    </row>
    <row r="70" spans="1:11" ht="33.75" customHeight="1" x14ac:dyDescent="0.2">
      <c r="A70" s="19"/>
      <c r="B70" s="39" t="s">
        <v>172</v>
      </c>
      <c r="C70" s="24" t="s">
        <v>177</v>
      </c>
      <c r="D70" s="24" t="s">
        <v>178</v>
      </c>
      <c r="E70" s="25">
        <v>0.27214381406361965</v>
      </c>
      <c r="F70" s="25">
        <v>0.27021216936162257</v>
      </c>
      <c r="G70" s="25">
        <v>0.26871670249556034</v>
      </c>
      <c r="H70" s="25">
        <v>0.26793781350281959</v>
      </c>
      <c r="I70" s="25"/>
      <c r="J70" s="25"/>
      <c r="K70" s="26" t="s">
        <v>179</v>
      </c>
    </row>
    <row r="71" spans="1:11" ht="33.75" customHeight="1" x14ac:dyDescent="0.2">
      <c r="A71" s="19"/>
      <c r="B71" s="39" t="s">
        <v>172</v>
      </c>
      <c r="C71" s="24" t="s">
        <v>180</v>
      </c>
      <c r="D71" s="24" t="s">
        <v>181</v>
      </c>
      <c r="E71" s="25">
        <v>0</v>
      </c>
      <c r="F71" s="25">
        <v>0</v>
      </c>
      <c r="G71" s="25">
        <v>0</v>
      </c>
      <c r="H71" s="25">
        <v>0</v>
      </c>
      <c r="I71" s="25"/>
      <c r="J71" s="25"/>
      <c r="K71" s="26" t="s">
        <v>182</v>
      </c>
    </row>
    <row r="72" spans="1:11" ht="33.75" customHeight="1" x14ac:dyDescent="0.2">
      <c r="A72" s="19"/>
      <c r="B72" s="39" t="s">
        <v>172</v>
      </c>
      <c r="C72" s="24" t="s">
        <v>183</v>
      </c>
      <c r="D72" s="24" t="s">
        <v>181</v>
      </c>
      <c r="E72" s="25">
        <v>25.469405852793379</v>
      </c>
      <c r="F72" s="25">
        <v>25.242658423493044</v>
      </c>
      <c r="G72" s="25">
        <v>24.229627269831159</v>
      </c>
      <c r="H72" s="25">
        <v>24.223107569721115</v>
      </c>
      <c r="I72" s="25"/>
      <c r="J72" s="25"/>
      <c r="K72" s="26" t="s">
        <v>184</v>
      </c>
    </row>
    <row r="73" spans="1:11" ht="33.75" customHeight="1" x14ac:dyDescent="0.2">
      <c r="A73" s="19"/>
      <c r="B73" s="39" t="s">
        <v>172</v>
      </c>
      <c r="C73" s="24" t="s">
        <v>185</v>
      </c>
      <c r="D73" s="24" t="s">
        <v>181</v>
      </c>
      <c r="E73" s="25">
        <v>123.75168690958165</v>
      </c>
      <c r="F73" s="25">
        <v>120.11748251748251</v>
      </c>
      <c r="G73" s="25">
        <v>117.34142857142857</v>
      </c>
      <c r="H73" s="25">
        <v>117.14285714285714</v>
      </c>
      <c r="I73" s="25"/>
      <c r="J73" s="25"/>
      <c r="K73" s="26" t="s">
        <v>186</v>
      </c>
    </row>
    <row r="74" spans="1:11" ht="48" customHeight="1" x14ac:dyDescent="0.2">
      <c r="A74" s="19"/>
      <c r="B74" s="39" t="s">
        <v>187</v>
      </c>
      <c r="C74" s="24" t="s">
        <v>188</v>
      </c>
      <c r="D74" s="24" t="s">
        <v>43</v>
      </c>
      <c r="E74" s="21"/>
      <c r="F74" s="21"/>
      <c r="G74" s="21"/>
      <c r="H74" s="21"/>
      <c r="I74" s="21"/>
      <c r="J74" s="21"/>
      <c r="K74" s="22"/>
    </row>
    <row r="75" spans="1:11" ht="48" customHeight="1" x14ac:dyDescent="0.2">
      <c r="A75" s="19"/>
      <c r="B75" s="39" t="s">
        <v>187</v>
      </c>
      <c r="C75" s="24" t="s">
        <v>174</v>
      </c>
      <c r="D75" s="24" t="s">
        <v>189</v>
      </c>
      <c r="E75" s="25">
        <v>171.50157992565056</v>
      </c>
      <c r="F75" s="25">
        <v>154.28043230944255</v>
      </c>
      <c r="G75" s="25">
        <v>175.73101052022008</v>
      </c>
      <c r="H75" s="25">
        <v>177.67009892994145</v>
      </c>
      <c r="I75" s="25"/>
      <c r="J75" s="25"/>
      <c r="K75" s="26" t="s">
        <v>190</v>
      </c>
    </row>
    <row r="76" spans="1:11" ht="33.75" customHeight="1" x14ac:dyDescent="0.2">
      <c r="A76" s="19"/>
      <c r="B76" s="39" t="s">
        <v>187</v>
      </c>
      <c r="C76" s="24" t="s">
        <v>177</v>
      </c>
      <c r="D76" s="24" t="s">
        <v>178</v>
      </c>
      <c r="E76" s="25">
        <v>0.18603473339676058</v>
      </c>
      <c r="F76" s="25">
        <v>0.18653393927230805</v>
      </c>
      <c r="G76" s="25">
        <v>0.16550378251210282</v>
      </c>
      <c r="H76" s="25">
        <v>0.17511534614776145</v>
      </c>
      <c r="I76" s="25"/>
      <c r="J76" s="25"/>
      <c r="K76" s="26" t="s">
        <v>191</v>
      </c>
    </row>
    <row r="77" spans="1:11" ht="48" customHeight="1" x14ac:dyDescent="0.2">
      <c r="A77" s="19"/>
      <c r="B77" s="39" t="s">
        <v>187</v>
      </c>
      <c r="C77" s="24" t="s">
        <v>180</v>
      </c>
      <c r="D77" s="24" t="s">
        <v>192</v>
      </c>
      <c r="E77" s="25">
        <v>0</v>
      </c>
      <c r="F77" s="25">
        <v>0</v>
      </c>
      <c r="G77" s="25">
        <v>0</v>
      </c>
      <c r="H77" s="25">
        <v>0</v>
      </c>
      <c r="I77" s="25"/>
      <c r="J77" s="25"/>
      <c r="K77" s="26" t="s">
        <v>193</v>
      </c>
    </row>
    <row r="78" spans="1:11" ht="48" customHeight="1" x14ac:dyDescent="0.2">
      <c r="A78" s="19"/>
      <c r="B78" s="39" t="s">
        <v>187</v>
      </c>
      <c r="C78" s="24" t="s">
        <v>183</v>
      </c>
      <c r="D78" s="24" t="s">
        <v>192</v>
      </c>
      <c r="E78" s="25">
        <v>1.4382434944237918</v>
      </c>
      <c r="F78" s="25">
        <v>1.5462646947288585</v>
      </c>
      <c r="G78" s="25">
        <v>1.4573882829842677</v>
      </c>
      <c r="H78" s="25">
        <v>1.4940440137290527</v>
      </c>
      <c r="I78" s="25"/>
      <c r="J78" s="25"/>
      <c r="K78" s="26" t="s">
        <v>194</v>
      </c>
    </row>
    <row r="79" spans="1:11" ht="48" customHeight="1" x14ac:dyDescent="0.2">
      <c r="A79" s="19"/>
      <c r="B79" s="39" t="s">
        <v>187</v>
      </c>
      <c r="C79" s="24" t="s">
        <v>185</v>
      </c>
      <c r="D79" s="24" t="s">
        <v>192</v>
      </c>
      <c r="E79" s="25">
        <v>2.4535315985130119</v>
      </c>
      <c r="F79" s="25">
        <v>2.2212741751990897</v>
      </c>
      <c r="G79" s="25">
        <v>2.2468873660843549</v>
      </c>
      <c r="H79" s="25">
        <v>2.3016353725015146</v>
      </c>
      <c r="I79" s="25"/>
      <c r="J79" s="25"/>
      <c r="K79" s="26" t="s">
        <v>195</v>
      </c>
    </row>
  </sheetData>
  <mergeCells count="23">
    <mergeCell ref="D5:D6"/>
    <mergeCell ref="B36:B39"/>
    <mergeCell ref="B68:B73"/>
    <mergeCell ref="B15:B21"/>
    <mergeCell ref="B50:B52"/>
    <mergeCell ref="B42:D42"/>
    <mergeCell ref="B46:B47"/>
    <mergeCell ref="B74:B79"/>
    <mergeCell ref="B7:D7"/>
    <mergeCell ref="K5:K6"/>
    <mergeCell ref="B5:C6"/>
    <mergeCell ref="B1:K1"/>
    <mergeCell ref="B35:D35"/>
    <mergeCell ref="B26:D26"/>
    <mergeCell ref="C2:J2"/>
    <mergeCell ref="B53:D53"/>
    <mergeCell ref="B22:D22"/>
    <mergeCell ref="E5:J5"/>
    <mergeCell ref="B67:D67"/>
    <mergeCell ref="B58:D58"/>
    <mergeCell ref="B48:B49"/>
    <mergeCell ref="B45:D45"/>
    <mergeCell ref="C3:J3"/>
  </mergeCells>
  <pageMargins left="0.79" right="0.2" top="0.39" bottom="0.39" header="0.39" footer="0.39"/>
  <pageSetup paperSize="9" fitToHeight="0" orientation="landscape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economy</cp:lastModifiedBy>
  <dcterms:modified xsi:type="dcterms:W3CDTF">2020-04-28T06:57:10Z</dcterms:modified>
</cp:coreProperties>
</file>