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J6" i="2" l="1"/>
  <c r="I6" i="2"/>
  <c r="H6" i="2"/>
  <c r="F6" i="2"/>
  <c r="E6" i="2"/>
</calcChain>
</file>

<file path=xl/sharedStrings.xml><?xml version="1.0" encoding="utf-8"?>
<sst xmlns="http://schemas.openxmlformats.org/spreadsheetml/2006/main" count="397" uniqueCount="199">
  <si>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</si>
  <si>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</si>
  <si>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</si>
  <si>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</si>
  <si>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Каракулинский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</si>
  <si>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</si>
  <si>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</si>
  <si>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2015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</si>
  <si>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</si>
  <si>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</si>
  <si>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</si>
  <si>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</si>
  <si>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</si>
  <si>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</si>
  <si>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</si>
  <si>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</si>
  <si>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</si>
  <si>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</si>
  <si>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</si>
  <si>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2015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</si>
  <si>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</si>
  <si>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</si>
  <si>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</si>
  <si>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</si>
  <si>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</si>
  <si>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</si>
  <si>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</si>
  <si>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</si>
  <si>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</si>
  <si>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</si>
  <si>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</si>
  <si>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</si>
  <si>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  составляет 67,83%  и не меняется с 2012 года. В прогнозном периоде  изменений не предусмотрено.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</si>
  <si>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</si>
  <si>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</si>
  <si>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</si>
  <si>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</si>
  <si>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</si>
  <si>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</si>
  <si>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Все населенные пункты МО "Каракулинский район" обеспечены регулярным автобусным сообщением с районным центром.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</si>
  <si>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</si>
  <si>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</si>
  <si>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</si>
  <si>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</si>
  <si>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</si>
  <si>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В 2015 году среднемесячная номинальная начисленная заработная плата работников муниципальных дошкольных общеобразовательных учреждений  увеличилась на 12,3% и составила 14764,6 рублей (2014-13152,3 руб). Увеличение произошло в связи с повышением заработной платы  работников  муниципальных образовательных учреждений на основании распоряжения Правительства УР от 20 мая 2013 года №311-р "Об утверждении Плана мероприятий ("дорожной карты")" с изменениями от 30.06.2014 года №440-р. Планируется увеличение заработной платы работников общеобразовательных учреждений в 2017 году на 7,2 % в сравнении с 2016 годом, в 2018 году на 9,0 % в сравнении с 2017 годом.</t>
  </si>
  <si>
    <t>муниципальных общеобразовательных учреждений</t>
  </si>
  <si>
    <t>Среднемесячная номинальная начисленная заработная плата работников муниципальных общеобразовательных учреждений в 2015 году уменьшилась по сравнению с 2014 годом на 1,4% и составила 18527,50 рублей (2014год-18782,90 руб.). В 2016 году заработная плата работников общеобразовательных организаций планируется на уровне 2015 года. Планируется увеличение заработной платы работников общеобразовательных учреждений в 2017 году на 7,2 % в сравнении с 2016 годом, в 2018 году на 9,0 % в сравнении с 2017 годом.</t>
  </si>
  <si>
    <t>учителей муниципальных общеобразовательных учреждений</t>
  </si>
  <si>
    <t>Среднемесячная заработная плата учителей муниципальных общеобразовательных учреждений в 2015 году составила 22987,06 рублей по отношению к 2014 году (21878,28 рублей) увеличилась на 1108,78 рублей, что составляет 5,06 %. Увеличение среднемесячной начисленной заработной платы учителей на 5,06% в 2015 году по сравнению с 2014 годом в связи с уменьшением количества учителей на 4 человека и увеличением учебной нагрузки. В 2016 году заработная плата учителей общеобразовательных организаций планируется на уровне 2015 года. Планируется увеличение заработной платы учителей общеобразовательных организаций в 2017 году на 7,2 % в сравнении с 2016 годом, в 2018 году на 9,0 % в сравнении с 2017 годом.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</si>
  <si>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</si>
  <si>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</si>
  <si>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</si>
  <si>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</si>
  <si>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</si>
  <si>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В 2015 году доля детей в возрасте от 1 до 6 лет, получающих дошкольную образовательную услугу, увеличилась на 1,99% по сравнению с 2014 г. и составила 58,21 %. Значение показателя увеличилось из-за переуплотнения детских садов  и  организации вариативных форм (группы кратковременного пребывания).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</si>
  <si>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</si>
  <si>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</si>
  <si>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от 1 до 6 лет на территории МО "Каракулинский район", стоящих на учете для определения в муниципальные дошкольные учреждения увеличилась по сравнению с 2014 г. на 2.43 % и составила 21,51 %, в связи с тем, что в 2015 г. увеличилось число детей, вставших на учет для определения в муниципальные дошкольные образовательные учреждения.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</si>
  <si>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</si>
  <si>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</si>
  <si>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Зданий детских садов, находящихся в аварийном состоянии и требующих капитального ремонта в районе нет. В 2015 году в МБДОУ "Арзамасцевский детский сад"  была заменена кровля, установлены пластиковые окна. Замечания, указанные в техническом акте, устранены. В прогнозируемом периоде, доля детских садов, здания которых требуют капитального ремонта, будет равна 0 %.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</si>
  <si>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</si>
  <si>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</si>
  <si>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</si>
  <si>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выпускников, сдававших ЕГЭ по этим предметам, как и в 2014 году, составила 100 %. Значение показателя, ежегодно не удается приближать к 100 %, так как есть выпускники со слабой учебной мотивацией.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</si>
  <si>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</si>
  <si>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</si>
  <si>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выпускников, не получивших аттестат о среднем общем образовании, как и в 2014 году составила 0 %. В 2015 году все выпускники преодолели минимальный порог по обязательным предметам и получили аттестат.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</si>
  <si>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</si>
  <si>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</si>
  <si>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увеличилась на 1,84 % и составила в 2015 году 77,22 %  за счет уменьшения количества школ находящихся в аварийном состоянии, увеличения школ, имеющих беспрепятственный доступ для инвалидов, общего количества работников (произошла реорганизация МБДОУ «Чегандинский детский сад», МКОУ «Колесниковская начальная школа – детский сад» путем присоединения к МБОУ «Чегандинская СОШ»), отсутствием вакантных должностей. В прогнозируемом периоде значение данного показателя будет незначительно увеличиваться за счет школ, использующих дистанционное обучение, создания условий для беспрепятственного доступа инвалидов в учреждениях образования.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</si>
  <si>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</si>
  <si>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</si>
  <si>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Зданий общеобразовательных учреждений, находящихся в аварийном состоянии в районе нет. Доля муниципальных общеобразовательных учреждений, требующих капитального ремонта, уменьшилась на 7,05 % и составила 8,33 %, так как  замечания, указанные в техническом акте МКОУ «Вятская ООШ» были устранены. Здание МБОУ «Каракулинская СОШ» требует капитального ремонта.   В 2015 году в МБОУ «Каракулинская СОШ», в рамках партийного проекта «Детский спорт», были улучшены условия для проведения занятий физической культурой в спортивном зале, укреплен фундамент здания,  установлены раковины в классах, проведен  ремонт электропроводки. Необходима  реконструкция «старого» корпуса школы.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</si>
  <si>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</si>
  <si>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</si>
  <si>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1 и 2 группы здоровья, в общей численности обучающихся в муниципальных общеобразовательных учреждениях, увеличилась на 1,0% по сравнению с 2014 г. и составила 91,46 %. Данный показатель улучшился в связи с проводимыми  оздоровительными мероприятиями: облечивание детей в санатории по итогам диспансеризации, увеличение охвата горячим питанием, использованием здоровьесберегающих технологий на уроках.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</si>
  <si>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</si>
  <si>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</si>
  <si>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В 2015 году доля обучающихся общеобразовательных учреждений, занимающихся во вторую (третью) смены в общей численности обучающихся общеобразовательных учреждений увеличилась и составила 1,64 %, в связи с увеличением  общего количества обучающихся в МБОУ «Каракулинская СОШ» на 15 чел. В прогнозируемом периоде значение данного показателя из-за увеличения числа обучающихся незначительно возрастет.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</si>
  <si>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</si>
  <si>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</si>
  <si>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</si>
  <si>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муниципального образования на общее образование в расчете на 1 обучающегося в 2015 году возросла на 13,95% и составили 145,76 тыс.рублей на 1 обучающегося. Увеличение данного показателя произошло за счет увеличения тарифов на энергоносители, а также увеличения бюджетных инвестиций в объекты образования муниципальной собственности.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</si>
  <si>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</si>
  <si>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</si>
  <si>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5-18 лет, получающих услуги по дополнительному образованию, в общей численности детей данной возрастной группы в 2015 году увеличилась на 12,09 % и составила 76,72 %, в связи с увеличением числа детей, занимающихся в 1 кружке.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</si>
  <si>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</si>
  <si>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</si>
  <si>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</si>
  <si>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</si>
  <si>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</si>
  <si>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</si>
  <si>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</si>
  <si>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</si>
  <si>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</si>
  <si>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 объектов, требующих консервации или реставрации, составляет - 0,00 % ,т.к. объектов , находящихся в муниципальной собственности - нет.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</si>
  <si>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</si>
  <si>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</si>
  <si>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</si>
  <si>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 в 2015 году  увеличилась и  составила 34,04%    по сравнению с 2014 годом (32,01%.) Увеличение  произошло  за счет реализации  всех  форм  физкультурно-оздоровительной и спортивной работы   в муниципальных поселениях и предприятиях (скандинавская ходьба, физкультурно-спортивные мероприятия в культурно-досуговых центрах КРЦК (Каракулинский районный центр культуры), спортивные мероприятия с инвалидами района, и пенсионерами района, реализации ВФСК ГТО, спартакиадного движения дошкольных и школьных учреждений района).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</si>
  <si>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</si>
  <si>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</si>
  <si>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 в 2015 году увеличилась и составила 71,61% в сравнении с 2014 годом (67,49%). Увеличение произошло  за счет реализации  всех  форм  физкультурно-оздоровительной и спортивной работы   в дошкольных и школьных учреждениях , а так же учреждениях дополнительного образования  спортивной направленности (ДЮСШ, ДДТ, МЦ «Спутник» , физкультурно-спортивные мероприятия в культурно-досуговых центрах КРЦК (Каракулинский районный центр культуры), спортивные мероприятия, по  реализации ВФСК ГТО, спартакиадного движения дошкольных и школьных учреждений района.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</si>
  <si>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</si>
  <si>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</si>
  <si>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</si>
  <si>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</si>
  <si>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 приходящаяся в среднем на одного жителя  в 2015 году увеличилась и составила 22,54 кв.м в сравнении с 2014 годом (21,76) Увеличение произошло за счёт строительства многоквартирного жилого дома в с. Каракулино в рамках переселения из ветхого и аварийного жилья. В прогнозном периоде  предусмотрено увеличение показателя, связанного с ежегодным вводом в эксплуатацию жилья в муниципальном образовании "Каракулинский район"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</si>
  <si>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</si>
  <si>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</si>
  <si>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</si>
  <si>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</si>
  <si>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</si>
  <si>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</si>
  <si>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</si>
  <si>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</si>
  <si>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 xml:space="preserve">Все застройщики, получившие разрешение на строительство, оформляют разрешение на строительство жилых домов. </t>
  </si>
  <si>
    <t>иных объектов капитального строительства - в течение 5 лет</t>
  </si>
  <si>
    <t>Земельные участки, выделенные для капитального строительства, не имеющие разрешение на строительство, на территории района не зарегистрированы.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</si>
  <si>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</si>
  <si>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</si>
  <si>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</si>
  <si>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</si>
  <si>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</si>
  <si>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</si>
  <si>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</si>
  <si>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Государственный кадастровый учет осуществляется в отношении всех многоквартирных жилых домов, введенных  в эксплуатацию.
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</si>
  <si>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</si>
  <si>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</si>
  <si>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</si>
  <si>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</si>
  <si>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</si>
  <si>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в 2015 году увеличилась по сравнению с 2014 годом за счет снижения безвозмездных поступлений из бюджетов разных уровней. Доля налоговых и неналоговых доходов в 2016 году увеличилась за счет увеличения налоговых и неналоговых доходов и снижения безвозмездных поступлений из бюджетов разных уровней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</si>
  <si>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</si>
  <si>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</si>
  <si>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Предприятий и организаций муниципальной формы собственности находящихся в стадии банкротства нет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</si>
  <si>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</si>
  <si>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</si>
  <si>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Незавершенного в установленные сроки капитального строительства на территории района не зарегистрировано.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</si>
  <si>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</si>
  <si>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</si>
  <si>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</si>
  <si>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</si>
  <si>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</si>
  <si>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</si>
  <si>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</si>
  <si>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</si>
  <si>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Схема территориального планирования муниципального образования "Каракулинский район" разработана и утверждена Решением Каракулинского районного Совета депутатов № 5/11-12 от 24.05.2012г.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</si>
  <si>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</si>
  <si>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</si>
  <si>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</si>
  <si>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</si>
  <si>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</si>
  <si>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</si>
  <si>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</si>
  <si>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</si>
  <si>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</si>
  <si>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</si>
  <si>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</si>
  <si>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</si>
  <si>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</si>
  <si>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</si>
  <si>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</si>
  <si>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</si>
  <si>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</si>
  <si>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</si>
  <si>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</si>
  <si>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</si>
  <si>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</si>
  <si>
    <t>I. Показатели эффективности деятельности органов местного самоуправления муниципального образования 
(муниципального района)</t>
  </si>
  <si>
    <t>Среднегодовая численность населения в 2015 году снизилась по сравнению с 2014 годом на 231 человек и составила 11,265 тыс.человек ( 2014 г-11,496 человек.) Снижение произошло за счёт миграционной и естественной убыли населения. Прогноз среднегодовой численности населения  на  2016-2018 гг. составлен с учетом миграционной убыли населения.</t>
  </si>
  <si>
    <t>Число субъектов малого и среднего предпринимательства в расчёте на 10 тыс. человек населения в 2015 году  по сравнению  с 2014 годом увеличилось и составило 210,39 .  Увеличение произошло  за счет открытия двух ИП , а также  за счет уменьшения среднегодовой численности населения.</t>
  </si>
  <si>
    <t>Доля среднесписочной численности работников малых и средних предприятий в 2015 году составила 19,79% увеличившись  по сравнению с 2014 годом на 0,11% (19,68 %.) Увеличение произошло за счёт увеличения численности работников малых предприятий,  снижения неформальной занятости у ИП. Реализация Стратегии социально-экономического развития МО "Каракулинский район" до 2025 года, а также работа  Межведомственной комиссии по снижению неформальной занятости позволит к 2017 году обеспечит увеличение доли среднесписочной численности работников малых и средних предприятий в общей численности работников экономически активного населения до 22,62  %</t>
  </si>
  <si>
    <t>Доля прибыльных сельскохозяйственных организаций в общем их числе    в 2015 году  уменьшилась и составила 57,14 % по сравнению с 2014 годом (85,71%). В целом по району за 2015год с/х  организациями  получена прибыль в  размере 2,0 млн. руб.   Финансовый анализ показал, что причиной снижения прибыльных  с/х организаций послужила низкая цена реализации  на молоко. В 2015 году цена за 1 кг молока составила  18,40 руб по сравнению с 2014 годом (19,80 руб)  В 2015 году единственное предприятие по выращиванию зерновых культур  ООО "Чолпан"   получило убыток.</t>
  </si>
  <si>
    <t>Удельная величина потребления тепловой энергии в 2015 году по сравнению с 2014 годом  уменьшилась  и  составила 0,18 Гкал на 1кв.м общей площади.  Снижение произошло  за счёт  установки  приборов учет тепловой  энергии в Администрации  района ( на 185 Гкал) и отделе культуры  ( на 97 Гкал), УНО ( на 1038  Гкал) . Прогнозный показатель рассчитан исходя  из расчётной потребности.</t>
  </si>
  <si>
    <t>Удельное потребление энергетических ресурсов в многоквартирных домах  в 2015 году снижается по сравнению с 2014 годом. Уменьшение объема связано с газификацией в муниципальном образовании "Каракулинское" многоквартирных домов с установкой приборов учета. Данные по объему потребления энергоресурсов предоставлены ООО "Газпром межрегионгаз Ижевск".</t>
  </si>
  <si>
    <t xml:space="preserve">Удельное потребление энергетических ресурсов в многоквартирных домах в 2015 году снизилось.  Введены в эксплуатацию приборы учета  тепловой энергии в 4 - х многоквартирных домах, проводятся мероприятия по внедрению утеплению фасадов домов, окон входных дверей. Ремонтируются  системы теплоснабжения, переведены  ряд МКД на индивидуальное газовое отопление. В рамках реализации на территории района  ФЗ "Об энергосбережении и повышении энергетической эффективности и о внесении изменений в отдельные законодательные акты Российской Федерации" от 23.11.2009 года №261-ФЗ прогнозируется постепенное снижение тепловой энергии. 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</si>
  <si>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помещенияхв 2015 году уменьшилась и составила 5,95% в сравнении с 2014 годом(12,13%). Уменьшение произошло за счёт снижения количества предоставленных жилых помещений детям -сиротам. В 2014 году детям сиротам  было предоставлено 24 жилых помещения, а в 2015 году только 8.</t>
  </si>
  <si>
    <t>Удельная величина потребления электрической энергии в 2015 году к 2014 году  уменьшилась  и составила   164,47 квт/ч на 1 человека населения.  Уменьшение  произошло за счет  внедрения Программы по энергосбережению в бюджетной сфере МО "Каракулинский район". В  Администрации района и  администрациях муниципальных поселений для освещения зданий  применены энергосберегающие лампы накаливания.В связи с реорганизацией МКОУ "Колесниковская начальная школа-детский сад" уменьшился объём потребления электрической энерги по отрасли  народного образования.  Прогноз спланирован  исходя  из расчётной потребности .</t>
  </si>
  <si>
    <t xml:space="preserve">Удельное потребление энергетических ресурсов в многоквартирных домах  в 2015 году по сравнению с 2014 годом снижается. На снижение показателей повлияло  проведение ремонтных работ, реализация проекта "Умный город" (сокращение потерь по электроэнергии),  установка индивидуальных и коллективных приборов учета.  При прогнозе на период 2016-2018 г.г. уменьшение потребления энергетических ресурсов происходит за счет действия программы по энергосбережению, а так же за счет внедрения энергосберегающих технологий, применение энергосберегающих оборудований - ламп накаливания. Информация  по объему потребления энергоресурсов  предоставленна предприятиями коммунального комплекса. </t>
  </si>
  <si>
    <t>Потребление холодной воды в 2015 году по сравнению с уровнем 2014 года снизилось и составило 1,40 куб. м. на человека. Снижение произошло в школах за счёт  уменьшения расхода воды на полив огородов, дождливого лето 2015 года, а так же за счёт установки приборов учета  воды в администрации МО "Каракулинский район" и отделе культуры. Прогнозная  потребность спланирована  по нормативу потребления.</t>
  </si>
  <si>
    <t>Удельная величина потребления газа в 2015 году по сравнению с 2014 годом (0,8 куб.м)  увеличилась и составила  1,53 куб..м  на 1 человека. Увеличение произошло за счёт перевода котельной ДК "Кулюшевский"  с электроотопления на газ. Прогнозное значение    потребления  рассчитано по нормативу потребления   на полный отопительный  период. В 2015 году  ДК  "Кулюшевский" отапливался газом  три месяца.</t>
  </si>
  <si>
    <t>Объем инвестиций в основной капитал (за исключением бюджетных средств) в расчете на 1 жителя в 2015 году увеличился к уровню 2014 года  и составил 32519,31 руб.  Увеличение произошло за счёт уменьшения бюджетных инвестиций в основной капитал в общем объеме инвестиций в основной капитал.  В 2015 году увеличился объем инвестиций в основной капитал предприятий и организаций не относящихся к  бюджетной сферы. На территории Каракулинского района  в течении 2015 года  были реализованы проекты:   "Строительство животноводческого помещения для дойных коров " в СПК  "40 лет Победы"(75 млн. руб), введена в действие     автомобильная дорога на д. М-Калмаши ( 35 млн.руб.),  ООО "Прикамьем" приобретено сельскохозяйтвенной техники на 85 млн. руб.   Значительную часть  инвестиций в общем объёме составили инвестиции нефтяных компаний, действующих на территории района    ООО "Белкамнефть" и  ООО "Татритэкнефть" (модернизация оборудования и  увеличение скважного фонда).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</si>
  <si>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 в 2015 году снизилась к уровню 2014 года  и составила 96,12 %. Улучшение показателя связано с ежегодно проводимыми  мероприятиями по приведению в нормативное состояние дорожной сети. В 2016 году планируется реконструкция автодороги в выселке Дубровка. В 2017-2018гг. планируется   ремонт улично-дорожной сети района.</t>
  </si>
  <si>
    <t>Среднемесячная  начисленная заработная плата работников  крупных,  средних предприятий и некоммерческих  организаций в 2015 году  увеличилась  по отношению  к  2014 году на 5,9 %.В дальнейшем планируется рост  заработной  платы на 5-9 % ежегодно.  Прогноз  рассчитан исходя из  итогов социально-экономического развития  Каракулинского района за 2015 год , методических рекомендаций Министерства экономики Удмуртской Республики,  обобщения прогнозных материалов органов местного самоуправления  Каракулинского района, прогнозных материалах предприятий.</t>
  </si>
  <si>
    <t>Среднемесячная номинальная заработная плата работников муниципальных учреждений культуры и искусства в 2015 году увеличилась по отношению к 2014 году на 8,1 % .Увеличение произошло в связи с реализацией постановления Правительства Удмуртской Республики от 27 марта 2015 № 97 " О внесении изменений в постановление Правительства Удмуртской Республики от 29 июля 2013 года № 337 "Об утверждении Положения об оплате труда работников бюджетных, казенных учреждений культуры, подведомственных Министерству культуры и печати Удмуртской Республики" и выплатам. проведенным  по результатам показателей эффективности деятельности учреждений культуры. Прогнозируемая заработная плата 2016-2018 г остается на уровне 2015 года.</t>
  </si>
  <si>
    <t>Среднемесячная номинальная начисленная  заработная плата работников муниципальных учреждений физической  культуры и спорта в 2015 году по сравнению с 2014 годом снизилась   на 8,8% и составила 22033,30 рубля. Прогноз заработной платы  на 2016 год  рассчитан на уровне  2015 года,  в  2017 году планируется увеличение на 7,2% к уровню 2016 году,  в 2018 году увеличение на 9% по отношению к 2017 году.</t>
  </si>
  <si>
    <t>Уровень фактической обеспеченности учреждениями культуры от нормативной потребности в 2015 году составил 96,76 %  и  по отношению к 2014 году   не изменился. Фактическое число посадочных мест  в СДК  не соответствует  нормативной потребности мест на 1000 человек населения. В прогнозном периоде  изменений не предусмотрено.</t>
  </si>
  <si>
    <t> Уровень фактической обеспеченности библиотеками от нормативной составляет 100%, так, фактическая обеспеченность библиотеками совпадает с нормативной потребностью</t>
  </si>
  <si>
    <t>В районе нет парков культуры и отдыха так. По нормативу обеспечения парками культуры и отдыха необходима численность населения от 10 тыс.человек.</t>
  </si>
  <si>
    <t xml:space="preserve">Доля муниципальных учреждений культуры, здания которые находятся в аварийном состоянии или требуют капитального ремонта, в общем количестве муниципальных учреждений культуры в 2015 году составляет 22,22 %.В прогнозируемом периоде  изменений не предусмотрено.  </t>
  </si>
  <si>
    <t>Площадь земельных участков, предоставленных для строительства в расчете на 10 тыс. человек населения в 2015 году снизилась и составила 4,53% в сравнении с 2014 годом (14,54%). В 2015 году крупными нефтяными компаниями для строительства земельные участки не предоставлялись в связи с этим, площадь земельных участков для строительства уменьшилась.</t>
  </si>
  <si>
    <t>В 2015 году земельных участков  под индивидуальное жилищное строительство   предоставлено больше</t>
  </si>
  <si>
    <t xml:space="preserve">Удельное потребление энергетических ресурсов в многоквартирных домах в 2015 году снижается по сравнению с 2014 годом. На снижение показателей повлияли несколько факторов: ремонт систем водоснабжения, установка индивидульных счетчиков и внедрения энергосберегающих технологий. Информация  по объему потребления энергоресурсов  предоставленна предприятиями коммунального комплекса  района. </t>
  </si>
  <si>
    <t xml:space="preserve">Согласно проведенного социалогического опроса удовлетворенность населения деятельностью органов местного самоуправления МО "Каракулинский район" увеличился на 0,5% к уровню 2014 года  и составил 67,1% </t>
  </si>
  <si>
    <t>МО "Каракулинский район"  за 2015 год</t>
  </si>
  <si>
    <t>городских округов и муниципальных районов за "2015" год и их пранируемые значения на 3 летний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</si>
</sst>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 \'yy/\'"/>
  </numFmts>
  <fonts count="12" x14ac:knownFonts="1">
    <font>
      <sz val="8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.2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rgb="FF000080"/>
      <name val="Tahoma"/>
      <family val="2"/>
      <charset val="204"/>
    </font>
    <font>
      <sz val="12"/>
      <color rgb="FF000080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2" fillId="2" borderId="5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 applyProtection="1">
      <alignment horizontal="left" vertical="center" wrapText="1" indent="1"/>
      <protection locked="0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10" xfId="0" applyFont="1" applyFill="1" applyBorder="1" applyAlignment="1">
      <alignment horizontal="left" vertical="top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4"/>
    </xf>
    <xf numFmtId="0" fontId="2" fillId="2" borderId="8" xfId="0" applyFont="1" applyFill="1" applyBorder="1" applyAlignment="1">
      <alignment horizontal="left" vertical="center" wrapText="1" indent="1"/>
    </xf>
    <xf numFmtId="0" fontId="10" fillId="0" borderId="5" xfId="0" applyFont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>
      <alignment horizontal="left" vertical="center" wrapText="1" indent="1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tabSelected="1" workbookViewId="0">
      <selection activeCell="B13" sqref="B13"/>
    </sheetView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44" t="s">
        <v>0</v>
      </c>
      <c r="L1" s="45" t="s">
        <v>0</v>
      </c>
      <c r="M1" s="45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44" t="s">
        <v>1</v>
      </c>
      <c r="L2" s="45" t="s">
        <v>1</v>
      </c>
      <c r="M2" s="45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46" t="s">
        <v>2</v>
      </c>
      <c r="C6" s="47" t="s">
        <v>2</v>
      </c>
      <c r="D6" s="47" t="s">
        <v>2</v>
      </c>
      <c r="E6" s="47" t="s">
        <v>2</v>
      </c>
      <c r="F6" s="47" t="s">
        <v>2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</row>
    <row r="7" spans="1:13" ht="21.75" customHeight="1" x14ac:dyDescent="0.2">
      <c r="A7" s="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6.5" customHeight="1" x14ac:dyDescent="0.2">
      <c r="A8" s="5"/>
      <c r="B8" s="42" t="s">
        <v>3</v>
      </c>
      <c r="C8" s="43" t="s">
        <v>3</v>
      </c>
      <c r="D8" s="43" t="s">
        <v>3</v>
      </c>
      <c r="E8" s="43" t="s">
        <v>3</v>
      </c>
      <c r="F8" s="43" t="s">
        <v>3</v>
      </c>
      <c r="G8" s="43" t="s">
        <v>3</v>
      </c>
      <c r="H8" s="43" t="s">
        <v>3</v>
      </c>
      <c r="I8" s="43" t="s">
        <v>3</v>
      </c>
      <c r="J8" s="43" t="s">
        <v>3</v>
      </c>
      <c r="K8" s="43" t="s">
        <v>3</v>
      </c>
      <c r="L8" s="43" t="s">
        <v>3</v>
      </c>
      <c r="M8" s="43" t="s">
        <v>3</v>
      </c>
    </row>
    <row r="9" spans="1:13" ht="21.75" customHeight="1" x14ac:dyDescent="0.2">
      <c r="A9" s="6"/>
      <c r="B9" s="39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</row>
    <row r="10" spans="1:13" ht="16.5" customHeight="1" x14ac:dyDescent="0.2">
      <c r="A10" s="4"/>
      <c r="B10" s="42" t="s">
        <v>5</v>
      </c>
      <c r="C10" s="43" t="s">
        <v>5</v>
      </c>
      <c r="D10" s="43" t="s">
        <v>5</v>
      </c>
      <c r="E10" s="43" t="s">
        <v>5</v>
      </c>
      <c r="F10" s="43" t="s">
        <v>5</v>
      </c>
      <c r="G10" s="43" t="s">
        <v>5</v>
      </c>
      <c r="H10" s="43" t="s">
        <v>5</v>
      </c>
      <c r="I10" s="43" t="s">
        <v>5</v>
      </c>
      <c r="J10" s="43" t="s">
        <v>5</v>
      </c>
      <c r="K10" s="43" t="s">
        <v>5</v>
      </c>
      <c r="L10" s="43" t="s">
        <v>5</v>
      </c>
      <c r="M10" s="43" t="s">
        <v>5</v>
      </c>
    </row>
    <row r="11" spans="1:13" ht="21.75" customHeight="1" x14ac:dyDescent="0.2">
      <c r="A11" s="6"/>
      <c r="B11" s="46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7" t="s">
        <v>6</v>
      </c>
      <c r="J11" s="47" t="s">
        <v>6</v>
      </c>
      <c r="K11" s="47" t="s">
        <v>6</v>
      </c>
      <c r="L11" s="47" t="s">
        <v>6</v>
      </c>
      <c r="M11" s="47" t="s">
        <v>6</v>
      </c>
    </row>
    <row r="12" spans="1:13" ht="21.75" customHeight="1" x14ac:dyDescent="0.2">
      <c r="A12" s="4"/>
      <c r="B12" s="47" t="s">
        <v>198</v>
      </c>
      <c r="C12" s="47" t="s">
        <v>7</v>
      </c>
      <c r="D12" s="47" t="s">
        <v>7</v>
      </c>
      <c r="E12" s="47" t="s">
        <v>7</v>
      </c>
      <c r="F12" s="47" t="s">
        <v>7</v>
      </c>
      <c r="G12" s="47" t="s">
        <v>7</v>
      </c>
      <c r="H12" s="47" t="s">
        <v>7</v>
      </c>
      <c r="I12" s="47" t="s">
        <v>7</v>
      </c>
      <c r="J12" s="47" t="s">
        <v>7</v>
      </c>
      <c r="K12" s="47" t="s">
        <v>7</v>
      </c>
      <c r="L12" s="47" t="s">
        <v>7</v>
      </c>
      <c r="M12" s="47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41"/>
      <c r="K16" s="41"/>
      <c r="L16" s="41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opLeftCell="B1" zoomScale="85" zoomScaleNormal="85" workbookViewId="0">
      <selection activeCell="K13" sqref="K13"/>
    </sheetView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33.75" customHeight="1" x14ac:dyDescent="0.2">
      <c r="A1" s="3"/>
      <c r="B1" s="56" t="s">
        <v>171</v>
      </c>
      <c r="C1" s="56" t="s">
        <v>14</v>
      </c>
      <c r="D1" s="56" t="s">
        <v>14</v>
      </c>
      <c r="E1" s="56" t="s">
        <v>14</v>
      </c>
      <c r="F1" s="56" t="s">
        <v>14</v>
      </c>
      <c r="G1" s="56" t="s">
        <v>14</v>
      </c>
      <c r="H1" s="56" t="s">
        <v>14</v>
      </c>
      <c r="I1" s="56" t="s">
        <v>14</v>
      </c>
      <c r="J1" s="56" t="s">
        <v>14</v>
      </c>
      <c r="K1" s="56" t="s">
        <v>14</v>
      </c>
    </row>
    <row r="2" spans="1:11" ht="19.5" customHeight="1" x14ac:dyDescent="0.2">
      <c r="A2" s="3"/>
      <c r="B2" s="15"/>
      <c r="C2" s="57" t="s">
        <v>197</v>
      </c>
      <c r="D2" s="57" t="s">
        <v>4</v>
      </c>
      <c r="E2" s="57" t="s">
        <v>4</v>
      </c>
      <c r="F2" s="57" t="s">
        <v>4</v>
      </c>
      <c r="G2" s="57" t="s">
        <v>4</v>
      </c>
      <c r="H2" s="57" t="s">
        <v>4</v>
      </c>
      <c r="I2" s="57" t="s">
        <v>4</v>
      </c>
      <c r="J2" s="57" t="s">
        <v>4</v>
      </c>
      <c r="K2" s="14"/>
    </row>
    <row r="3" spans="1:11" ht="16.5" customHeight="1" x14ac:dyDescent="0.2">
      <c r="A3" s="3"/>
      <c r="B3" s="15"/>
      <c r="C3" s="58" t="s">
        <v>15</v>
      </c>
      <c r="D3" s="58" t="s">
        <v>15</v>
      </c>
      <c r="E3" s="58" t="s">
        <v>15</v>
      </c>
      <c r="F3" s="58" t="s">
        <v>15</v>
      </c>
      <c r="G3" s="58" t="s">
        <v>15</v>
      </c>
      <c r="H3" s="58" t="s">
        <v>15</v>
      </c>
      <c r="I3" s="58" t="s">
        <v>15</v>
      </c>
      <c r="J3" s="58" t="s">
        <v>15</v>
      </c>
      <c r="K3" s="16"/>
    </row>
    <row r="4" spans="1:11" ht="14.25" customHeight="1" x14ac:dyDescent="0.2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9.5" customHeight="1" x14ac:dyDescent="0.2">
      <c r="A5" s="19"/>
      <c r="B5" s="53"/>
      <c r="C5" s="54"/>
      <c r="D5" s="52" t="s">
        <v>16</v>
      </c>
      <c r="E5" s="52" t="s">
        <v>17</v>
      </c>
      <c r="F5" s="52" t="s">
        <v>17</v>
      </c>
      <c r="G5" s="52" t="s">
        <v>17</v>
      </c>
      <c r="H5" s="52" t="s">
        <v>17</v>
      </c>
      <c r="I5" s="52" t="s">
        <v>17</v>
      </c>
      <c r="J5" s="52" t="s">
        <v>17</v>
      </c>
      <c r="K5" s="52" t="s">
        <v>18</v>
      </c>
    </row>
    <row r="6" spans="1:11" ht="19.5" customHeight="1" x14ac:dyDescent="0.2">
      <c r="A6" s="19"/>
      <c r="B6" s="54"/>
      <c r="C6" s="54"/>
      <c r="D6" s="52" t="s">
        <v>16</v>
      </c>
      <c r="E6" s="20">
        <f>G6-2</f>
        <v>2013</v>
      </c>
      <c r="F6" s="20">
        <f>G6-1</f>
        <v>2014</v>
      </c>
      <c r="G6" s="20" t="s">
        <v>19</v>
      </c>
      <c r="H6" s="20">
        <f>G6+1</f>
        <v>2016</v>
      </c>
      <c r="I6" s="20">
        <f>G6+2</f>
        <v>2017</v>
      </c>
      <c r="J6" s="20">
        <f>G6+3</f>
        <v>2018</v>
      </c>
      <c r="K6" s="52" t="s">
        <v>18</v>
      </c>
    </row>
    <row r="7" spans="1:11" ht="19.5" customHeight="1" x14ac:dyDescent="0.2">
      <c r="A7" s="19"/>
      <c r="B7" s="51" t="s">
        <v>20</v>
      </c>
      <c r="C7" s="51" t="s">
        <v>20</v>
      </c>
      <c r="D7" s="51" t="s">
        <v>20</v>
      </c>
      <c r="E7" s="21"/>
      <c r="F7" s="21"/>
      <c r="G7" s="21"/>
      <c r="H7" s="21"/>
      <c r="I7" s="21"/>
      <c r="J7" s="21"/>
      <c r="K7" s="22"/>
    </row>
    <row r="8" spans="1:11" ht="100.5" customHeight="1" x14ac:dyDescent="0.2">
      <c r="A8" s="19"/>
      <c r="B8" s="23" t="s">
        <v>21</v>
      </c>
      <c r="C8" s="24" t="s">
        <v>22</v>
      </c>
      <c r="D8" s="23" t="s">
        <v>23</v>
      </c>
      <c r="E8" s="25">
        <v>196.17877857386563</v>
      </c>
      <c r="F8" s="25">
        <v>204.41892832289483</v>
      </c>
      <c r="G8" s="25">
        <v>210.38615179760322</v>
      </c>
      <c r="H8" s="25">
        <v>216.96428571428572</v>
      </c>
      <c r="I8" s="25">
        <v>216.96428571428572</v>
      </c>
      <c r="J8" s="25">
        <v>221.42857142857144</v>
      </c>
      <c r="K8" s="36" t="s">
        <v>173</v>
      </c>
    </row>
    <row r="9" spans="1:11" ht="213.75" customHeight="1" x14ac:dyDescent="0.2">
      <c r="A9" s="19"/>
      <c r="B9" s="23" t="s">
        <v>24</v>
      </c>
      <c r="C9" s="24" t="s">
        <v>25</v>
      </c>
      <c r="D9" s="23" t="s">
        <v>26</v>
      </c>
      <c r="E9" s="25">
        <v>17.365830794469179</v>
      </c>
      <c r="F9" s="25">
        <v>19.684111268269682</v>
      </c>
      <c r="G9" s="25">
        <v>19.786096256684495</v>
      </c>
      <c r="H9" s="25">
        <v>21.770334928229666</v>
      </c>
      <c r="I9" s="25">
        <v>21.770334928229701</v>
      </c>
      <c r="J9" s="25">
        <v>22.61904761904762</v>
      </c>
      <c r="K9" s="36" t="s">
        <v>174</v>
      </c>
    </row>
    <row r="10" spans="1:11" ht="305.25" customHeight="1" x14ac:dyDescent="0.2">
      <c r="A10" s="19"/>
      <c r="B10" s="23" t="s">
        <v>27</v>
      </c>
      <c r="C10" s="24" t="s">
        <v>28</v>
      </c>
      <c r="D10" s="23" t="s">
        <v>29</v>
      </c>
      <c r="E10" s="25">
        <v>6538.2975093824634</v>
      </c>
      <c r="F10" s="25">
        <v>28987.995824634654</v>
      </c>
      <c r="G10" s="25">
        <v>32519.307589880158</v>
      </c>
      <c r="H10" s="25">
        <v>37201.008035714287</v>
      </c>
      <c r="I10" s="25">
        <v>42194.275892857142</v>
      </c>
      <c r="J10" s="25">
        <v>47992.444642857139</v>
      </c>
      <c r="K10" s="38" t="s">
        <v>184</v>
      </c>
    </row>
    <row r="11" spans="1:11" ht="108.75" customHeight="1" x14ac:dyDescent="0.2">
      <c r="A11" s="19"/>
      <c r="B11" s="23" t="s">
        <v>30</v>
      </c>
      <c r="C11" s="24" t="s">
        <v>31</v>
      </c>
      <c r="D11" s="23" t="s">
        <v>26</v>
      </c>
      <c r="E11" s="25">
        <v>67.833065003018717</v>
      </c>
      <c r="F11" s="25">
        <v>67.833065003018717</v>
      </c>
      <c r="G11" s="25">
        <v>67.833065003018717</v>
      </c>
      <c r="H11" s="25">
        <v>67.833065003018717</v>
      </c>
      <c r="I11" s="25">
        <v>67.833065003018717</v>
      </c>
      <c r="J11" s="25">
        <v>67.833065003018717</v>
      </c>
      <c r="K11" s="30" t="s">
        <v>32</v>
      </c>
    </row>
    <row r="12" spans="1:11" ht="186" customHeight="1" x14ac:dyDescent="0.2">
      <c r="A12" s="19"/>
      <c r="B12" s="23" t="s">
        <v>33</v>
      </c>
      <c r="C12" s="24" t="s">
        <v>34</v>
      </c>
      <c r="D12" s="23" t="s">
        <v>26</v>
      </c>
      <c r="E12" s="25">
        <v>33.333333333333329</v>
      </c>
      <c r="F12" s="25">
        <v>85.714285714285708</v>
      </c>
      <c r="G12" s="25">
        <v>57.142857142857139</v>
      </c>
      <c r="H12" s="25">
        <v>71.428571428571431</v>
      </c>
      <c r="I12" s="25">
        <v>85.714285714285708</v>
      </c>
      <c r="J12" s="25">
        <v>85.714285714285708</v>
      </c>
      <c r="K12" s="38" t="s">
        <v>175</v>
      </c>
    </row>
    <row r="13" spans="1:11" ht="173.25" customHeight="1" x14ac:dyDescent="0.2">
      <c r="A13" s="19"/>
      <c r="B13" s="23" t="s">
        <v>35</v>
      </c>
      <c r="C13" s="33" t="s">
        <v>36</v>
      </c>
      <c r="D13" s="23" t="s">
        <v>26</v>
      </c>
      <c r="E13" s="25">
        <v>96.746411483253596</v>
      </c>
      <c r="F13" s="25">
        <v>96.411483253588514</v>
      </c>
      <c r="G13" s="25">
        <v>96.124401913875602</v>
      </c>
      <c r="H13" s="25">
        <v>95.215311004784681</v>
      </c>
      <c r="I13" s="25">
        <v>94.976076555023923</v>
      </c>
      <c r="J13" s="25">
        <v>94.73684210526315</v>
      </c>
      <c r="K13" s="38" t="s">
        <v>185</v>
      </c>
    </row>
    <row r="14" spans="1:11" ht="130.5" customHeight="1" x14ac:dyDescent="0.2">
      <c r="A14" s="19"/>
      <c r="B14" s="31" t="s">
        <v>37</v>
      </c>
      <c r="C14" s="35" t="s">
        <v>38</v>
      </c>
      <c r="D14" s="32" t="s">
        <v>26</v>
      </c>
      <c r="E14" s="25">
        <v>0</v>
      </c>
      <c r="F14" s="25">
        <v>0</v>
      </c>
      <c r="G14" s="25">
        <v>0</v>
      </c>
      <c r="H14" s="25">
        <v>1.6239999999999996E-14</v>
      </c>
      <c r="I14" s="25">
        <v>1.6239999999999996E-14</v>
      </c>
      <c r="J14" s="25">
        <v>1.6239999999999996E-14</v>
      </c>
      <c r="K14" s="38" t="s">
        <v>39</v>
      </c>
    </row>
    <row r="15" spans="1:11" ht="59.25" customHeight="1" x14ac:dyDescent="0.2">
      <c r="A15" s="19"/>
      <c r="B15" s="59" t="s">
        <v>40</v>
      </c>
      <c r="C15" s="35" t="s">
        <v>41</v>
      </c>
      <c r="D15" s="32" t="s">
        <v>42</v>
      </c>
      <c r="E15" s="21"/>
      <c r="F15" s="21"/>
      <c r="G15" s="21"/>
      <c r="H15" s="21"/>
      <c r="I15" s="21"/>
      <c r="J15" s="21"/>
      <c r="K15" s="22"/>
    </row>
    <row r="16" spans="1:11" ht="191.25" customHeight="1" x14ac:dyDescent="0.2">
      <c r="A16" s="19"/>
      <c r="B16" s="50" t="s">
        <v>40</v>
      </c>
      <c r="C16" s="34" t="s">
        <v>43</v>
      </c>
      <c r="D16" s="27" t="s">
        <v>29</v>
      </c>
      <c r="E16" s="25">
        <v>20433.599999999999</v>
      </c>
      <c r="F16" s="25">
        <v>23685.9</v>
      </c>
      <c r="G16" s="25">
        <v>25071.5</v>
      </c>
      <c r="H16" s="25">
        <v>26332</v>
      </c>
      <c r="I16" s="25">
        <v>28702</v>
      </c>
      <c r="J16" s="25">
        <v>29993</v>
      </c>
      <c r="K16" s="36" t="s">
        <v>186</v>
      </c>
    </row>
    <row r="17" spans="1:11" ht="227.25" customHeight="1" x14ac:dyDescent="0.2">
      <c r="A17" s="19"/>
      <c r="B17" s="50" t="s">
        <v>40</v>
      </c>
      <c r="C17" s="26" t="s">
        <v>44</v>
      </c>
      <c r="D17" s="23" t="s">
        <v>29</v>
      </c>
      <c r="E17" s="25">
        <v>11578.1</v>
      </c>
      <c r="F17" s="25">
        <v>13152.3</v>
      </c>
      <c r="G17" s="25">
        <v>14764.6</v>
      </c>
      <c r="H17" s="25">
        <v>14765</v>
      </c>
      <c r="I17" s="25">
        <v>15828</v>
      </c>
      <c r="J17" s="25">
        <v>17253</v>
      </c>
      <c r="K17" s="36" t="s">
        <v>45</v>
      </c>
    </row>
    <row r="18" spans="1:11" ht="179.25" customHeight="1" x14ac:dyDescent="0.2">
      <c r="A18" s="19"/>
      <c r="B18" s="50" t="s">
        <v>40</v>
      </c>
      <c r="C18" s="26" t="s">
        <v>46</v>
      </c>
      <c r="D18" s="23" t="s">
        <v>29</v>
      </c>
      <c r="E18" s="25">
        <v>16450.099999999999</v>
      </c>
      <c r="F18" s="25">
        <v>18782.900000000001</v>
      </c>
      <c r="G18" s="25">
        <v>18527.5</v>
      </c>
      <c r="H18" s="25">
        <v>18528</v>
      </c>
      <c r="I18" s="25">
        <v>19862</v>
      </c>
      <c r="J18" s="25">
        <v>21650</v>
      </c>
      <c r="K18" s="36" t="s">
        <v>47</v>
      </c>
    </row>
    <row r="19" spans="1:11" ht="237" customHeight="1" x14ac:dyDescent="0.2">
      <c r="A19" s="19"/>
      <c r="B19" s="50" t="s">
        <v>40</v>
      </c>
      <c r="C19" s="26" t="s">
        <v>48</v>
      </c>
      <c r="D19" s="23" t="s">
        <v>29</v>
      </c>
      <c r="E19" s="25">
        <v>18734.031936127747</v>
      </c>
      <c r="F19" s="25">
        <v>21878.28282828283</v>
      </c>
      <c r="G19" s="25">
        <v>22987.060041407865</v>
      </c>
      <c r="H19" s="25">
        <v>22987.060041407865</v>
      </c>
      <c r="I19" s="25">
        <v>24642.339544513456</v>
      </c>
      <c r="J19" s="25">
        <v>26860.248447204969</v>
      </c>
      <c r="K19" s="36" t="s">
        <v>49</v>
      </c>
    </row>
    <row r="20" spans="1:11" ht="245.25" customHeight="1" x14ac:dyDescent="0.2">
      <c r="A20" s="19"/>
      <c r="B20" s="50" t="s">
        <v>40</v>
      </c>
      <c r="C20" s="26" t="s">
        <v>50</v>
      </c>
      <c r="D20" s="23" t="s">
        <v>29</v>
      </c>
      <c r="E20" s="25">
        <v>12110.9</v>
      </c>
      <c r="F20" s="25">
        <v>16249.8</v>
      </c>
      <c r="G20" s="25">
        <v>17567.3</v>
      </c>
      <c r="H20" s="25">
        <v>17567.3</v>
      </c>
      <c r="I20" s="25">
        <v>17567.3</v>
      </c>
      <c r="J20" s="25">
        <v>17567.3</v>
      </c>
      <c r="K20" s="36" t="s">
        <v>187</v>
      </c>
    </row>
    <row r="21" spans="1:11" ht="129" customHeight="1" x14ac:dyDescent="0.2">
      <c r="A21" s="19"/>
      <c r="B21" s="50" t="s">
        <v>40</v>
      </c>
      <c r="C21" s="26" t="s">
        <v>51</v>
      </c>
      <c r="D21" s="23" t="s">
        <v>29</v>
      </c>
      <c r="E21" s="25">
        <v>19440.599999999999</v>
      </c>
      <c r="F21" s="25">
        <v>24142.2</v>
      </c>
      <c r="G21" s="25">
        <v>22033.3</v>
      </c>
      <c r="H21" s="25">
        <v>22033.3</v>
      </c>
      <c r="I21" s="25">
        <v>23619.7</v>
      </c>
      <c r="J21" s="25">
        <v>25745.5</v>
      </c>
      <c r="K21" s="36" t="s">
        <v>188</v>
      </c>
    </row>
    <row r="22" spans="1:11" ht="19.5" customHeight="1" x14ac:dyDescent="0.2">
      <c r="A22" s="19"/>
      <c r="B22" s="51" t="s">
        <v>52</v>
      </c>
      <c r="C22" s="51" t="s">
        <v>52</v>
      </c>
      <c r="D22" s="51" t="s">
        <v>52</v>
      </c>
      <c r="E22" s="21"/>
      <c r="F22" s="21"/>
      <c r="G22" s="21"/>
      <c r="H22" s="21"/>
      <c r="I22" s="21"/>
      <c r="J22" s="21"/>
      <c r="K22" s="22"/>
    </row>
    <row r="23" spans="1:11" ht="127.5" customHeight="1" x14ac:dyDescent="0.2">
      <c r="A23" s="19"/>
      <c r="B23" s="23" t="s">
        <v>53</v>
      </c>
      <c r="C23" s="24" t="s">
        <v>54</v>
      </c>
      <c r="D23" s="23" t="s">
        <v>26</v>
      </c>
      <c r="E23" s="25">
        <v>59.128630705394194</v>
      </c>
      <c r="F23" s="25">
        <v>56.224899598393577</v>
      </c>
      <c r="G23" s="25">
        <v>58.205912334352703</v>
      </c>
      <c r="H23" s="25">
        <v>55.118110236220474</v>
      </c>
      <c r="I23" s="25">
        <v>70.759625390218517</v>
      </c>
      <c r="J23" s="25">
        <v>68.627450980392155</v>
      </c>
      <c r="K23" s="36" t="s">
        <v>55</v>
      </c>
    </row>
    <row r="24" spans="1:11" ht="124.5" customHeight="1" x14ac:dyDescent="0.2">
      <c r="A24" s="19"/>
      <c r="B24" s="23" t="s">
        <v>56</v>
      </c>
      <c r="C24" s="24" t="s">
        <v>57</v>
      </c>
      <c r="D24" s="23" t="s">
        <v>26</v>
      </c>
      <c r="E24" s="25">
        <v>25.726141078838172</v>
      </c>
      <c r="F24" s="25">
        <v>19.076305220883537</v>
      </c>
      <c r="G24" s="25">
        <v>21.508664627930681</v>
      </c>
      <c r="H24" s="25">
        <v>22.637795275590548</v>
      </c>
      <c r="I24" s="25">
        <v>15.608740894901143</v>
      </c>
      <c r="J24" s="25">
        <v>12.745098039215684</v>
      </c>
      <c r="K24" s="36" t="s">
        <v>58</v>
      </c>
    </row>
    <row r="25" spans="1:11" ht="131.25" customHeight="1" x14ac:dyDescent="0.2">
      <c r="A25" s="19"/>
      <c r="B25" s="23" t="s">
        <v>59</v>
      </c>
      <c r="C25" s="24" t="s">
        <v>60</v>
      </c>
      <c r="D25" s="23" t="s">
        <v>26</v>
      </c>
      <c r="E25" s="25">
        <v>10</v>
      </c>
      <c r="F25" s="25">
        <v>14.285714285714286</v>
      </c>
      <c r="G25" s="25">
        <v>0</v>
      </c>
      <c r="H25" s="25">
        <v>0</v>
      </c>
      <c r="I25" s="25">
        <v>0</v>
      </c>
      <c r="J25" s="25">
        <v>0</v>
      </c>
      <c r="K25" s="36" t="s">
        <v>61</v>
      </c>
    </row>
    <row r="26" spans="1:11" ht="19.5" customHeight="1" x14ac:dyDescent="0.2">
      <c r="A26" s="19"/>
      <c r="B26" s="51" t="s">
        <v>62</v>
      </c>
      <c r="C26" s="51" t="s">
        <v>62</v>
      </c>
      <c r="D26" s="51" t="s">
        <v>62</v>
      </c>
      <c r="E26" s="21"/>
      <c r="F26" s="21"/>
      <c r="G26" s="21"/>
      <c r="H26" s="21"/>
      <c r="I26" s="21"/>
      <c r="J26" s="21"/>
      <c r="K26" s="37"/>
    </row>
    <row r="27" spans="1:11" ht="149.25" customHeight="1" x14ac:dyDescent="0.2">
      <c r="A27" s="19"/>
      <c r="B27" s="23" t="s">
        <v>63</v>
      </c>
      <c r="C27" s="24" t="s">
        <v>64</v>
      </c>
      <c r="D27" s="23" t="s">
        <v>26</v>
      </c>
      <c r="E27" s="25">
        <v>92.64705882352942</v>
      </c>
      <c r="F27" s="25">
        <v>100</v>
      </c>
      <c r="G27" s="25">
        <v>100</v>
      </c>
      <c r="H27" s="25">
        <v>96.491228070175438</v>
      </c>
      <c r="I27" s="25">
        <v>96.36363636363636</v>
      </c>
      <c r="J27" s="25">
        <v>96.36363636363636</v>
      </c>
      <c r="K27" s="36" t="s">
        <v>65</v>
      </c>
    </row>
    <row r="28" spans="1:11" ht="110.25" customHeight="1" x14ac:dyDescent="0.2">
      <c r="A28" s="19"/>
      <c r="B28" s="23" t="s">
        <v>66</v>
      </c>
      <c r="C28" s="24" t="s">
        <v>67</v>
      </c>
      <c r="D28" s="23" t="s">
        <v>26</v>
      </c>
      <c r="E28" s="25">
        <v>7.1428571428571432</v>
      </c>
      <c r="F28" s="25">
        <v>0</v>
      </c>
      <c r="G28" s="25">
        <v>0</v>
      </c>
      <c r="H28" s="25">
        <v>3.5087719298245625</v>
      </c>
      <c r="I28" s="25">
        <v>3.6363636363636367</v>
      </c>
      <c r="J28" s="25">
        <v>3.6363636363636367</v>
      </c>
      <c r="K28" s="36" t="s">
        <v>68</v>
      </c>
    </row>
    <row r="29" spans="1:11" ht="289.5" customHeight="1" x14ac:dyDescent="0.2">
      <c r="A29" s="19"/>
      <c r="B29" s="23" t="s">
        <v>69</v>
      </c>
      <c r="C29" s="24" t="s">
        <v>70</v>
      </c>
      <c r="D29" s="23" t="s">
        <v>26</v>
      </c>
      <c r="E29" s="25">
        <v>76.371117467007878</v>
      </c>
      <c r="F29" s="25">
        <v>75.384615384615401</v>
      </c>
      <c r="G29" s="25">
        <v>77.222222222222229</v>
      </c>
      <c r="H29" s="25">
        <v>78.282051282051285</v>
      </c>
      <c r="I29" s="25">
        <v>79.948717948717956</v>
      </c>
      <c r="J29" s="25">
        <v>80.517094017094024</v>
      </c>
      <c r="K29" s="36" t="s">
        <v>71</v>
      </c>
    </row>
    <row r="30" spans="1:11" ht="230.25" customHeight="1" x14ac:dyDescent="0.2">
      <c r="A30" s="19"/>
      <c r="B30" s="23" t="s">
        <v>72</v>
      </c>
      <c r="C30" s="24" t="s">
        <v>73</v>
      </c>
      <c r="D30" s="23" t="s">
        <v>26</v>
      </c>
      <c r="E30" s="25">
        <v>15.384615384615387</v>
      </c>
      <c r="F30" s="25">
        <v>15.384615384615387</v>
      </c>
      <c r="G30" s="25">
        <v>8.3333333333333321</v>
      </c>
      <c r="H30" s="25">
        <v>8.3333333333333321</v>
      </c>
      <c r="I30" s="25">
        <v>8.3333333333333321</v>
      </c>
      <c r="J30" s="25">
        <v>8.3333333333333321</v>
      </c>
      <c r="K30" s="36" t="s">
        <v>74</v>
      </c>
    </row>
    <row r="31" spans="1:11" ht="151.5" customHeight="1" x14ac:dyDescent="0.2">
      <c r="A31" s="19"/>
      <c r="B31" s="23" t="s">
        <v>75</v>
      </c>
      <c r="C31" s="24" t="s">
        <v>76</v>
      </c>
      <c r="D31" s="23" t="s">
        <v>26</v>
      </c>
      <c r="E31" s="25">
        <v>92.03606311044328</v>
      </c>
      <c r="F31" s="25">
        <v>90.45911047345767</v>
      </c>
      <c r="G31" s="25">
        <v>91.457286432160799</v>
      </c>
      <c r="H31" s="25">
        <v>91.492429704397978</v>
      </c>
      <c r="I31" s="25">
        <v>91.510791366906474</v>
      </c>
      <c r="J31" s="25">
        <v>91.529073941134243</v>
      </c>
      <c r="K31" s="36" t="s">
        <v>77</v>
      </c>
    </row>
    <row r="32" spans="1:11" ht="146.25" customHeight="1" x14ac:dyDescent="0.2">
      <c r="A32" s="19"/>
      <c r="B32" s="23" t="s">
        <v>78</v>
      </c>
      <c r="C32" s="24" t="s">
        <v>79</v>
      </c>
      <c r="D32" s="23" t="s">
        <v>26</v>
      </c>
      <c r="E32" s="25">
        <v>1.2658227848101267</v>
      </c>
      <c r="F32" s="25">
        <v>0</v>
      </c>
      <c r="G32" s="25">
        <v>1.6393442622950818</v>
      </c>
      <c r="H32" s="25">
        <v>2.689979825151311</v>
      </c>
      <c r="I32" s="25">
        <v>2.6845637583892619</v>
      </c>
      <c r="J32" s="25">
        <v>2.6845637583892619</v>
      </c>
      <c r="K32" s="36" t="s">
        <v>80</v>
      </c>
    </row>
    <row r="33" spans="1:11" ht="144" customHeight="1" x14ac:dyDescent="0.2">
      <c r="A33" s="19"/>
      <c r="B33" s="23" t="s">
        <v>81</v>
      </c>
      <c r="C33" s="24" t="s">
        <v>82</v>
      </c>
      <c r="D33" s="23" t="s">
        <v>83</v>
      </c>
      <c r="E33" s="25">
        <v>114.771755526658</v>
      </c>
      <c r="F33" s="25">
        <v>127.91168923275306</v>
      </c>
      <c r="G33" s="25">
        <v>133.35714932126697</v>
      </c>
      <c r="H33" s="25">
        <v>112.52928526249211</v>
      </c>
      <c r="I33" s="25">
        <v>111.89232704402517</v>
      </c>
      <c r="J33" s="25">
        <v>111.89232704402517</v>
      </c>
      <c r="K33" s="36" t="s">
        <v>84</v>
      </c>
    </row>
    <row r="34" spans="1:11" ht="110.25" customHeight="1" x14ac:dyDescent="0.2">
      <c r="A34" s="19"/>
      <c r="B34" s="23" t="s">
        <v>85</v>
      </c>
      <c r="C34" s="24" t="s">
        <v>86</v>
      </c>
      <c r="D34" s="23" t="s">
        <v>26</v>
      </c>
      <c r="E34" s="25">
        <v>75.159914712153522</v>
      </c>
      <c r="F34" s="25">
        <v>64.625478403499187</v>
      </c>
      <c r="G34" s="25">
        <v>76.719867914144189</v>
      </c>
      <c r="H34" s="25">
        <v>76.555023923444978</v>
      </c>
      <c r="I34" s="25">
        <v>74.961754207037217</v>
      </c>
      <c r="J34" s="25">
        <v>72.378138847858196</v>
      </c>
      <c r="K34" s="36" t="s">
        <v>87</v>
      </c>
    </row>
    <row r="35" spans="1:11" ht="15.75" x14ac:dyDescent="0.2">
      <c r="A35" s="19"/>
      <c r="B35" s="51" t="s">
        <v>88</v>
      </c>
      <c r="C35" s="51" t="s">
        <v>88</v>
      </c>
      <c r="D35" s="51" t="s">
        <v>88</v>
      </c>
      <c r="E35" s="21"/>
      <c r="F35" s="21"/>
      <c r="G35" s="21"/>
      <c r="H35" s="21"/>
      <c r="I35" s="21"/>
      <c r="J35" s="21"/>
      <c r="K35" s="22"/>
    </row>
    <row r="36" spans="1:11" ht="47.25" x14ac:dyDescent="0.2">
      <c r="A36" s="19"/>
      <c r="B36" s="50" t="s">
        <v>89</v>
      </c>
      <c r="C36" s="24" t="s">
        <v>90</v>
      </c>
      <c r="D36" s="23" t="s">
        <v>42</v>
      </c>
      <c r="E36" s="21"/>
      <c r="F36" s="21"/>
      <c r="G36" s="21"/>
      <c r="H36" s="21"/>
      <c r="I36" s="21"/>
      <c r="J36" s="21"/>
      <c r="K36" s="22"/>
    </row>
    <row r="37" spans="1:11" ht="126.75" customHeight="1" x14ac:dyDescent="0.2">
      <c r="A37" s="19"/>
      <c r="B37" s="50" t="s">
        <v>89</v>
      </c>
      <c r="C37" s="26" t="s">
        <v>91</v>
      </c>
      <c r="D37" s="23" t="s">
        <v>26</v>
      </c>
      <c r="E37" s="25">
        <v>92.971318218978055</v>
      </c>
      <c r="F37" s="25">
        <v>94.815217014552772</v>
      </c>
      <c r="G37" s="25">
        <v>96.759497097141463</v>
      </c>
      <c r="H37" s="25">
        <v>97.321047749937364</v>
      </c>
      <c r="I37" s="25">
        <v>97.321047749937364</v>
      </c>
      <c r="J37" s="25">
        <v>97.321047749937364</v>
      </c>
      <c r="K37" s="36" t="s">
        <v>189</v>
      </c>
    </row>
    <row r="38" spans="1:11" ht="99" customHeight="1" x14ac:dyDescent="0.2">
      <c r="A38" s="19"/>
      <c r="B38" s="50" t="s">
        <v>89</v>
      </c>
      <c r="C38" s="26" t="s">
        <v>92</v>
      </c>
      <c r="D38" s="23" t="s">
        <v>26</v>
      </c>
      <c r="E38" s="25">
        <v>100</v>
      </c>
      <c r="F38" s="25">
        <v>100</v>
      </c>
      <c r="G38" s="25">
        <v>100</v>
      </c>
      <c r="H38" s="25">
        <v>100</v>
      </c>
      <c r="I38" s="25">
        <v>100</v>
      </c>
      <c r="J38" s="25">
        <v>100</v>
      </c>
      <c r="K38" s="36" t="s">
        <v>190</v>
      </c>
    </row>
    <row r="39" spans="1:11" ht="78.75" customHeight="1" x14ac:dyDescent="0.2">
      <c r="A39" s="19"/>
      <c r="B39" s="50" t="s">
        <v>89</v>
      </c>
      <c r="C39" s="26" t="s">
        <v>93</v>
      </c>
      <c r="D39" s="23" t="s">
        <v>26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36" t="s">
        <v>191</v>
      </c>
    </row>
    <row r="40" spans="1:11" ht="110.25" customHeight="1" x14ac:dyDescent="0.2">
      <c r="A40" s="19"/>
      <c r="B40" s="23"/>
      <c r="C40" s="24" t="s">
        <v>94</v>
      </c>
      <c r="D40" s="23" t="s">
        <v>26</v>
      </c>
      <c r="E40" s="25">
        <v>22.222222222222221</v>
      </c>
      <c r="F40" s="25">
        <v>22.222222222222221</v>
      </c>
      <c r="G40" s="25">
        <v>22.222222222222221</v>
      </c>
      <c r="H40" s="25">
        <v>22.222222222222221</v>
      </c>
      <c r="I40" s="25">
        <v>22.222222222222221</v>
      </c>
      <c r="J40" s="25">
        <v>22.222222222222221</v>
      </c>
      <c r="K40" s="36" t="s">
        <v>192</v>
      </c>
    </row>
    <row r="41" spans="1:11" ht="110.25" x14ac:dyDescent="0.2">
      <c r="A41" s="19"/>
      <c r="B41" s="23" t="s">
        <v>95</v>
      </c>
      <c r="C41" s="24" t="s">
        <v>96</v>
      </c>
      <c r="D41" s="23" t="s">
        <v>26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6" t="s">
        <v>97</v>
      </c>
    </row>
    <row r="42" spans="1:11" ht="15.75" x14ac:dyDescent="0.2">
      <c r="A42" s="19"/>
      <c r="B42" s="51" t="s">
        <v>98</v>
      </c>
      <c r="C42" s="51" t="s">
        <v>98</v>
      </c>
      <c r="D42" s="51" t="s">
        <v>98</v>
      </c>
      <c r="E42" s="21"/>
      <c r="F42" s="21"/>
      <c r="G42" s="21"/>
      <c r="H42" s="21"/>
      <c r="I42" s="21"/>
      <c r="J42" s="21"/>
      <c r="K42" s="37"/>
    </row>
    <row r="43" spans="1:11" ht="213" customHeight="1" x14ac:dyDescent="0.2">
      <c r="A43" s="19"/>
      <c r="B43" s="23" t="s">
        <v>99</v>
      </c>
      <c r="C43" s="24" t="s">
        <v>100</v>
      </c>
      <c r="D43" s="23" t="s">
        <v>26</v>
      </c>
      <c r="E43" s="25">
        <v>33.097985190287581</v>
      </c>
      <c r="F43" s="25">
        <v>32.009140446475655</v>
      </c>
      <c r="G43" s="25">
        <v>34.038737446197985</v>
      </c>
      <c r="H43" s="25">
        <v>34.234234234234236</v>
      </c>
      <c r="I43" s="25">
        <v>35.135135135135137</v>
      </c>
      <c r="J43" s="25">
        <v>36.036036036036037</v>
      </c>
      <c r="K43" s="36" t="s">
        <v>101</v>
      </c>
    </row>
    <row r="44" spans="1:11" ht="243" customHeight="1" x14ac:dyDescent="0.2">
      <c r="A44" s="19"/>
      <c r="B44" s="27" t="s">
        <v>102</v>
      </c>
      <c r="C44" s="24" t="s">
        <v>103</v>
      </c>
      <c r="D44" s="23" t="s">
        <v>26</v>
      </c>
      <c r="E44" s="25">
        <v>70.03731343283583</v>
      </c>
      <c r="F44" s="25">
        <v>67.489555639954418</v>
      </c>
      <c r="G44" s="25">
        <v>71.608712265953372</v>
      </c>
      <c r="H44" s="25">
        <v>72.307692307692307</v>
      </c>
      <c r="I44" s="25">
        <v>72.692307692307693</v>
      </c>
      <c r="J44" s="25">
        <v>73.076923076923066</v>
      </c>
      <c r="K44" s="36" t="s">
        <v>104</v>
      </c>
    </row>
    <row r="45" spans="1:11" ht="15.75" x14ac:dyDescent="0.2">
      <c r="A45" s="19"/>
      <c r="B45" s="55" t="s">
        <v>105</v>
      </c>
      <c r="C45" s="55" t="s">
        <v>105</v>
      </c>
      <c r="D45" s="55" t="s">
        <v>105</v>
      </c>
      <c r="E45" s="21"/>
      <c r="F45" s="21"/>
      <c r="G45" s="21"/>
      <c r="H45" s="21"/>
      <c r="I45" s="21"/>
      <c r="J45" s="21"/>
      <c r="K45" s="37"/>
    </row>
    <row r="46" spans="1:11" ht="126" customHeight="1" x14ac:dyDescent="0.2">
      <c r="A46" s="19"/>
      <c r="B46" s="50" t="s">
        <v>106</v>
      </c>
      <c r="C46" s="24" t="s">
        <v>107</v>
      </c>
      <c r="D46" s="24" t="s">
        <v>108</v>
      </c>
      <c r="E46" s="25">
        <v>21.043568107456519</v>
      </c>
      <c r="F46" s="25">
        <v>21.761293724731939</v>
      </c>
      <c r="G46" s="25">
        <v>22.543041606886653</v>
      </c>
      <c r="H46" s="25">
        <v>22.873873873873876</v>
      </c>
      <c r="I46" s="25">
        <v>23.099099099099103</v>
      </c>
      <c r="J46" s="25">
        <v>23.324324324324326</v>
      </c>
      <c r="K46" s="48" t="s">
        <v>109</v>
      </c>
    </row>
    <row r="47" spans="1:11" ht="56.25" customHeight="1" x14ac:dyDescent="0.2">
      <c r="A47" s="19"/>
      <c r="B47" s="50" t="s">
        <v>106</v>
      </c>
      <c r="C47" s="24" t="s">
        <v>110</v>
      </c>
      <c r="D47" s="24" t="s">
        <v>108</v>
      </c>
      <c r="E47" s="25">
        <v>0.29060047765267838</v>
      </c>
      <c r="F47" s="25">
        <v>0.25869867780097422</v>
      </c>
      <c r="G47" s="25">
        <v>0.30980914336440291</v>
      </c>
      <c r="H47" s="25">
        <v>0.22321428571428573</v>
      </c>
      <c r="I47" s="25">
        <v>0.25892857142857145</v>
      </c>
      <c r="J47" s="25">
        <v>0.25892857142857145</v>
      </c>
      <c r="K47" s="49"/>
    </row>
    <row r="48" spans="1:11" ht="139.5" customHeight="1" x14ac:dyDescent="0.2">
      <c r="A48" s="19"/>
      <c r="B48" s="50" t="s">
        <v>111</v>
      </c>
      <c r="C48" s="24" t="s">
        <v>112</v>
      </c>
      <c r="D48" s="24" t="s">
        <v>113</v>
      </c>
      <c r="E48" s="25">
        <v>5.8000000000000007</v>
      </c>
      <c r="F48" s="25">
        <v>14.540000000000001</v>
      </c>
      <c r="G48" s="25">
        <v>4.53</v>
      </c>
      <c r="H48" s="25">
        <v>6.7</v>
      </c>
      <c r="I48" s="25">
        <v>6.7</v>
      </c>
      <c r="J48" s="25">
        <v>6.7</v>
      </c>
      <c r="K48" s="36" t="s">
        <v>193</v>
      </c>
    </row>
    <row r="49" spans="1:11" ht="78.75" x14ac:dyDescent="0.2">
      <c r="A49" s="19"/>
      <c r="B49" s="50" t="s">
        <v>111</v>
      </c>
      <c r="C49" s="24" t="s">
        <v>114</v>
      </c>
      <c r="D49" s="24" t="s">
        <v>113</v>
      </c>
      <c r="E49" s="25">
        <v>1.3600000000000003</v>
      </c>
      <c r="F49" s="25">
        <v>2.71</v>
      </c>
      <c r="G49" s="25">
        <v>4.4300000000000006</v>
      </c>
      <c r="H49" s="25">
        <v>2.75</v>
      </c>
      <c r="I49" s="25">
        <v>2.75</v>
      </c>
      <c r="J49" s="25">
        <v>2.75</v>
      </c>
      <c r="K49" s="36" t="s">
        <v>194</v>
      </c>
    </row>
    <row r="50" spans="1:11" ht="126" x14ac:dyDescent="0.2">
      <c r="A50" s="19"/>
      <c r="B50" s="50" t="s">
        <v>115</v>
      </c>
      <c r="C50" s="24" t="s">
        <v>116</v>
      </c>
      <c r="D50" s="24" t="s">
        <v>42</v>
      </c>
      <c r="E50" s="21"/>
      <c r="F50" s="21"/>
      <c r="G50" s="21"/>
      <c r="H50" s="21"/>
      <c r="I50" s="21"/>
      <c r="J50" s="21"/>
      <c r="K50" s="37"/>
    </row>
    <row r="51" spans="1:11" ht="55.5" customHeight="1" x14ac:dyDescent="0.2">
      <c r="A51" s="19"/>
      <c r="B51" s="50" t="s">
        <v>115</v>
      </c>
      <c r="C51" s="24" t="s">
        <v>117</v>
      </c>
      <c r="D51" s="24" t="s">
        <v>108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36" t="s">
        <v>118</v>
      </c>
    </row>
    <row r="52" spans="1:11" ht="87" customHeight="1" x14ac:dyDescent="0.2">
      <c r="A52" s="19"/>
      <c r="B52" s="50" t="s">
        <v>115</v>
      </c>
      <c r="C52" s="24" t="s">
        <v>119</v>
      </c>
      <c r="D52" s="24" t="s">
        <v>108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36" t="s">
        <v>120</v>
      </c>
    </row>
    <row r="53" spans="1:11" ht="15.75" x14ac:dyDescent="0.2">
      <c r="A53" s="19"/>
      <c r="B53" s="55" t="s">
        <v>121</v>
      </c>
      <c r="C53" s="55" t="s">
        <v>121</v>
      </c>
      <c r="D53" s="55" t="s">
        <v>121</v>
      </c>
      <c r="E53" s="21"/>
      <c r="F53" s="21"/>
      <c r="G53" s="21"/>
      <c r="H53" s="21"/>
      <c r="I53" s="21"/>
      <c r="J53" s="21"/>
      <c r="K53" s="37"/>
    </row>
    <row r="54" spans="1:11" ht="110.25" x14ac:dyDescent="0.2">
      <c r="A54" s="19"/>
      <c r="B54" s="23" t="s">
        <v>122</v>
      </c>
      <c r="C54" s="24" t="s">
        <v>123</v>
      </c>
      <c r="D54" s="24" t="s">
        <v>26</v>
      </c>
      <c r="E54" s="25">
        <v>100</v>
      </c>
      <c r="F54" s="25">
        <v>100</v>
      </c>
      <c r="G54" s="25">
        <v>96.907216494845358</v>
      </c>
      <c r="H54" s="25">
        <v>96.907216494845358</v>
      </c>
      <c r="I54" s="25">
        <v>96.907216494845358</v>
      </c>
      <c r="J54" s="25">
        <v>96.907216494845358</v>
      </c>
      <c r="K54" s="36"/>
    </row>
    <row r="55" spans="1:11" ht="267.75" x14ac:dyDescent="0.2">
      <c r="A55" s="19"/>
      <c r="B55" s="23" t="s">
        <v>124</v>
      </c>
      <c r="C55" s="24" t="s">
        <v>125</v>
      </c>
      <c r="D55" s="24" t="s">
        <v>26</v>
      </c>
      <c r="E55" s="25">
        <v>100</v>
      </c>
      <c r="F55" s="25">
        <v>100</v>
      </c>
      <c r="G55" s="25">
        <v>100</v>
      </c>
      <c r="H55" s="25">
        <v>100</v>
      </c>
      <c r="I55" s="25">
        <v>100</v>
      </c>
      <c r="J55" s="25">
        <v>100</v>
      </c>
      <c r="K55" s="36"/>
    </row>
    <row r="56" spans="1:11" ht="66.75" customHeight="1" x14ac:dyDescent="0.2">
      <c r="A56" s="19"/>
      <c r="B56" s="23" t="s">
        <v>126</v>
      </c>
      <c r="C56" s="24" t="s">
        <v>127</v>
      </c>
      <c r="D56" s="24" t="s">
        <v>26</v>
      </c>
      <c r="E56" s="25">
        <v>85.567010309278345</v>
      </c>
      <c r="F56" s="25">
        <v>100</v>
      </c>
      <c r="G56" s="25">
        <v>100</v>
      </c>
      <c r="H56" s="25">
        <v>100</v>
      </c>
      <c r="I56" s="25">
        <v>100</v>
      </c>
      <c r="J56" s="25">
        <v>100</v>
      </c>
      <c r="K56" s="36" t="s">
        <v>128</v>
      </c>
    </row>
    <row r="57" spans="1:11" ht="177" customHeight="1" x14ac:dyDescent="0.2">
      <c r="A57" s="19"/>
      <c r="B57" s="23" t="s">
        <v>129</v>
      </c>
      <c r="C57" s="24" t="s">
        <v>130</v>
      </c>
      <c r="D57" s="24" t="s">
        <v>26</v>
      </c>
      <c r="E57" s="25">
        <v>7.5471698113207548</v>
      </c>
      <c r="F57" s="25">
        <v>12.131147540983608</v>
      </c>
      <c r="G57" s="25">
        <v>5.9523809523809508</v>
      </c>
      <c r="H57" s="25">
        <v>6.666666666666667</v>
      </c>
      <c r="I57" s="25">
        <v>7.3076923076923093</v>
      </c>
      <c r="J57" s="25">
        <v>7.9245283018867934</v>
      </c>
      <c r="K57" s="36" t="s">
        <v>179</v>
      </c>
    </row>
    <row r="58" spans="1:11" ht="15.75" x14ac:dyDescent="0.2">
      <c r="A58" s="19"/>
      <c r="B58" s="55" t="s">
        <v>131</v>
      </c>
      <c r="C58" s="55" t="s">
        <v>131</v>
      </c>
      <c r="D58" s="55" t="s">
        <v>131</v>
      </c>
      <c r="E58" s="21"/>
      <c r="F58" s="21"/>
      <c r="G58" s="21"/>
      <c r="H58" s="21"/>
      <c r="I58" s="21"/>
      <c r="J58" s="21"/>
      <c r="K58" s="37"/>
    </row>
    <row r="59" spans="1:11" ht="130.5" customHeight="1" x14ac:dyDescent="0.2">
      <c r="A59" s="19"/>
      <c r="B59" s="23" t="s">
        <v>132</v>
      </c>
      <c r="C59" s="24" t="s">
        <v>133</v>
      </c>
      <c r="D59" s="24" t="s">
        <v>26</v>
      </c>
      <c r="E59" s="25">
        <v>22.446960150779535</v>
      </c>
      <c r="F59" s="25">
        <v>59.021629744219261</v>
      </c>
      <c r="G59" s="25">
        <v>61.55244703505447</v>
      </c>
      <c r="H59" s="25">
        <v>73.021430181423369</v>
      </c>
      <c r="I59" s="25">
        <v>75.557980307794139</v>
      </c>
      <c r="J59" s="25">
        <v>75.557980307794139</v>
      </c>
      <c r="K59" s="36" t="s">
        <v>134</v>
      </c>
    </row>
    <row r="60" spans="1:11" ht="94.5" x14ac:dyDescent="0.2">
      <c r="A60" s="19"/>
      <c r="B60" s="23" t="s">
        <v>135</v>
      </c>
      <c r="C60" s="24" t="s">
        <v>136</v>
      </c>
      <c r="D60" s="24" t="s">
        <v>26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36" t="s">
        <v>137</v>
      </c>
    </row>
    <row r="61" spans="1:11" ht="72" customHeight="1" x14ac:dyDescent="0.2">
      <c r="A61" s="19"/>
      <c r="B61" s="23" t="s">
        <v>138</v>
      </c>
      <c r="C61" s="24" t="s">
        <v>139</v>
      </c>
      <c r="D61" s="24" t="s">
        <v>83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36" t="s">
        <v>140</v>
      </c>
    </row>
    <row r="62" spans="1:11" ht="102" customHeight="1" x14ac:dyDescent="0.2">
      <c r="A62" s="19"/>
      <c r="B62" s="23" t="s">
        <v>141</v>
      </c>
      <c r="C62" s="24" t="s">
        <v>142</v>
      </c>
      <c r="D62" s="24" t="s">
        <v>26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36"/>
    </row>
    <row r="63" spans="1:11" ht="75" customHeight="1" x14ac:dyDescent="0.2">
      <c r="A63" s="19"/>
      <c r="B63" s="23" t="s">
        <v>143</v>
      </c>
      <c r="C63" s="24" t="s">
        <v>144</v>
      </c>
      <c r="D63" s="24" t="s">
        <v>29</v>
      </c>
      <c r="E63" s="25">
        <v>3720.2517911975433</v>
      </c>
      <c r="F63" s="25">
        <v>4298.3590127000698</v>
      </c>
      <c r="G63" s="25">
        <v>4427.0599840213044</v>
      </c>
      <c r="H63" s="25">
        <v>4391.3214285714275</v>
      </c>
      <c r="I63" s="25">
        <v>4391.3214285714275</v>
      </c>
      <c r="J63" s="25">
        <v>4391.3214285714275</v>
      </c>
      <c r="K63" s="36"/>
    </row>
    <row r="64" spans="1:11" ht="92.25" customHeight="1" x14ac:dyDescent="0.2">
      <c r="A64" s="19"/>
      <c r="B64" s="23" t="s">
        <v>145</v>
      </c>
      <c r="C64" s="24" t="s">
        <v>146</v>
      </c>
      <c r="D64" s="24" t="s">
        <v>147</v>
      </c>
      <c r="E64" s="25" t="s">
        <v>148</v>
      </c>
      <c r="F64" s="25" t="s">
        <v>148</v>
      </c>
      <c r="G64" s="25" t="s">
        <v>148</v>
      </c>
      <c r="H64" s="25" t="s">
        <v>148</v>
      </c>
      <c r="I64" s="25" t="s">
        <v>148</v>
      </c>
      <c r="J64" s="25" t="s">
        <v>148</v>
      </c>
      <c r="K64" s="36" t="s">
        <v>149</v>
      </c>
    </row>
    <row r="65" spans="1:11" ht="104.25" customHeight="1" x14ac:dyDescent="0.2">
      <c r="A65" s="19"/>
      <c r="B65" s="23" t="s">
        <v>150</v>
      </c>
      <c r="C65" s="24" t="s">
        <v>151</v>
      </c>
      <c r="D65" s="24" t="s">
        <v>152</v>
      </c>
      <c r="E65" s="25">
        <v>63.8</v>
      </c>
      <c r="F65" s="25">
        <v>66.599999999999994</v>
      </c>
      <c r="G65" s="29">
        <v>67.099999999999994</v>
      </c>
      <c r="H65" s="25"/>
      <c r="I65" s="25"/>
      <c r="J65" s="25"/>
      <c r="K65" s="36" t="s">
        <v>196</v>
      </c>
    </row>
    <row r="66" spans="1:11" ht="132" customHeight="1" x14ac:dyDescent="0.2">
      <c r="A66" s="19"/>
      <c r="B66" s="23" t="s">
        <v>153</v>
      </c>
      <c r="C66" s="24" t="s">
        <v>154</v>
      </c>
      <c r="D66" s="24" t="s">
        <v>155</v>
      </c>
      <c r="E66" s="25">
        <v>11.724</v>
      </c>
      <c r="F66" s="28">
        <v>11.496</v>
      </c>
      <c r="G66" s="28">
        <v>11.265000000000001</v>
      </c>
      <c r="H66" s="25">
        <v>11.200000000000001</v>
      </c>
      <c r="I66" s="25">
        <v>11.200000000000001</v>
      </c>
      <c r="J66" s="25">
        <v>11.200000000000001</v>
      </c>
      <c r="K66" s="36" t="s">
        <v>172</v>
      </c>
    </row>
    <row r="67" spans="1:11" ht="27.75" customHeight="1" x14ac:dyDescent="0.2">
      <c r="A67" s="19"/>
      <c r="B67" s="55" t="s">
        <v>156</v>
      </c>
      <c r="C67" s="55" t="s">
        <v>156</v>
      </c>
      <c r="D67" s="55" t="s">
        <v>156</v>
      </c>
      <c r="E67" s="21"/>
      <c r="F67" s="21"/>
      <c r="G67" s="21"/>
      <c r="H67" s="21"/>
      <c r="I67" s="21"/>
      <c r="J67" s="21"/>
      <c r="K67" s="37"/>
    </row>
    <row r="68" spans="1:11" ht="47.25" x14ac:dyDescent="0.2">
      <c r="A68" s="19"/>
      <c r="B68" s="50" t="s">
        <v>157</v>
      </c>
      <c r="C68" s="24" t="s">
        <v>158</v>
      </c>
      <c r="D68" s="24" t="s">
        <v>42</v>
      </c>
      <c r="E68" s="21"/>
      <c r="F68" s="21"/>
      <c r="G68" s="21"/>
      <c r="H68" s="21"/>
      <c r="I68" s="21"/>
      <c r="J68" s="21"/>
      <c r="K68" s="37"/>
    </row>
    <row r="69" spans="1:11" ht="240.75" customHeight="1" x14ac:dyDescent="0.2">
      <c r="A69" s="19"/>
      <c r="B69" s="50" t="s">
        <v>157</v>
      </c>
      <c r="C69" s="24" t="s">
        <v>159</v>
      </c>
      <c r="D69" s="24" t="s">
        <v>160</v>
      </c>
      <c r="E69" s="25">
        <v>1053.6395759717316</v>
      </c>
      <c r="F69" s="25">
        <v>1051.7617728531857</v>
      </c>
      <c r="G69" s="25">
        <v>1051.0823754789271</v>
      </c>
      <c r="H69" s="25">
        <v>1048.780487804878</v>
      </c>
      <c r="I69" s="25">
        <v>1048.780487804878</v>
      </c>
      <c r="J69" s="25">
        <v>1048.780487804878</v>
      </c>
      <c r="K69" s="36" t="s">
        <v>181</v>
      </c>
    </row>
    <row r="70" spans="1:11" ht="205.5" customHeight="1" x14ac:dyDescent="0.2">
      <c r="A70" s="19"/>
      <c r="B70" s="50" t="s">
        <v>157</v>
      </c>
      <c r="C70" s="24" t="s">
        <v>161</v>
      </c>
      <c r="D70" s="24" t="s">
        <v>162</v>
      </c>
      <c r="E70" s="25">
        <v>0.31913615274208079</v>
      </c>
      <c r="F70" s="25">
        <v>0.31793546864088079</v>
      </c>
      <c r="G70" s="25">
        <v>0.29516129032258059</v>
      </c>
      <c r="H70" s="25">
        <v>0.29354838709677417</v>
      </c>
      <c r="I70" s="25">
        <v>0.29354838709677417</v>
      </c>
      <c r="J70" s="25">
        <v>0.29354838709677417</v>
      </c>
      <c r="K70" s="36" t="s">
        <v>178</v>
      </c>
    </row>
    <row r="71" spans="1:11" ht="31.5" x14ac:dyDescent="0.2">
      <c r="A71" s="19"/>
      <c r="B71" s="50" t="s">
        <v>157</v>
      </c>
      <c r="C71" s="24" t="s">
        <v>163</v>
      </c>
      <c r="D71" s="24" t="s">
        <v>164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36"/>
    </row>
    <row r="72" spans="1:11" ht="126.75" customHeight="1" x14ac:dyDescent="0.2">
      <c r="A72" s="19"/>
      <c r="B72" s="50" t="s">
        <v>157</v>
      </c>
      <c r="C72" s="24" t="s">
        <v>165</v>
      </c>
      <c r="D72" s="24" t="s">
        <v>164</v>
      </c>
      <c r="E72" s="25">
        <v>35.15040862458703</v>
      </c>
      <c r="F72" s="25">
        <v>35.094161652301189</v>
      </c>
      <c r="G72" s="25">
        <v>29.345559302979201</v>
      </c>
      <c r="H72" s="25">
        <v>29.295774647887324</v>
      </c>
      <c r="I72" s="25">
        <v>29.295774647887324</v>
      </c>
      <c r="J72" s="25">
        <v>29.295774647887324</v>
      </c>
      <c r="K72" s="36" t="s">
        <v>195</v>
      </c>
    </row>
    <row r="73" spans="1:11" ht="141.75" customHeight="1" x14ac:dyDescent="0.2">
      <c r="A73" s="19"/>
      <c r="B73" s="50" t="s">
        <v>157</v>
      </c>
      <c r="C73" s="24" t="s">
        <v>166</v>
      </c>
      <c r="D73" s="24" t="s">
        <v>164</v>
      </c>
      <c r="E73" s="25">
        <v>129.42891859052247</v>
      </c>
      <c r="F73" s="25">
        <v>124.99215686274509</v>
      </c>
      <c r="G73" s="25">
        <v>124.65149544863459</v>
      </c>
      <c r="H73" s="25">
        <v>124.70588235294117</v>
      </c>
      <c r="I73" s="25">
        <v>124.70588235294117</v>
      </c>
      <c r="J73" s="25">
        <v>124.70588235294117</v>
      </c>
      <c r="K73" s="36" t="s">
        <v>177</v>
      </c>
    </row>
    <row r="74" spans="1:11" ht="48" customHeight="1" x14ac:dyDescent="0.2">
      <c r="A74" s="19"/>
      <c r="B74" s="50" t="s">
        <v>167</v>
      </c>
      <c r="C74" s="24" t="s">
        <v>168</v>
      </c>
      <c r="D74" s="24" t="s">
        <v>42</v>
      </c>
      <c r="E74" s="21"/>
      <c r="F74" s="21"/>
      <c r="G74" s="21"/>
      <c r="H74" s="21"/>
      <c r="I74" s="21"/>
      <c r="J74" s="21"/>
      <c r="K74" s="37"/>
    </row>
    <row r="75" spans="1:11" ht="214.5" customHeight="1" x14ac:dyDescent="0.2">
      <c r="A75" s="19"/>
      <c r="B75" s="50" t="s">
        <v>167</v>
      </c>
      <c r="C75" s="24" t="s">
        <v>159</v>
      </c>
      <c r="D75" s="24" t="s">
        <v>169</v>
      </c>
      <c r="E75" s="25">
        <v>227.84885704537697</v>
      </c>
      <c r="F75" s="25">
        <v>175.25226165622823</v>
      </c>
      <c r="G75" s="25">
        <v>164.4651575676875</v>
      </c>
      <c r="H75" s="25">
        <v>182.04464285714283</v>
      </c>
      <c r="I75" s="25">
        <v>182.04464285714283</v>
      </c>
      <c r="J75" s="25">
        <v>182.04464285714283</v>
      </c>
      <c r="K75" s="36" t="s">
        <v>180</v>
      </c>
    </row>
    <row r="76" spans="1:11" ht="141" customHeight="1" x14ac:dyDescent="0.2">
      <c r="A76" s="19"/>
      <c r="B76" s="50" t="s">
        <v>167</v>
      </c>
      <c r="C76" s="24" t="s">
        <v>161</v>
      </c>
      <c r="D76" s="24" t="s">
        <v>162</v>
      </c>
      <c r="E76" s="25">
        <v>0.22442448642510579</v>
      </c>
      <c r="F76" s="25">
        <v>0.20881520924757643</v>
      </c>
      <c r="G76" s="25">
        <v>0.17672245564986544</v>
      </c>
      <c r="H76" s="25">
        <v>0.19212536293455781</v>
      </c>
      <c r="I76" s="25">
        <v>0.19230044750841799</v>
      </c>
      <c r="J76" s="25">
        <v>0.19230044750841799</v>
      </c>
      <c r="K76" s="36" t="s">
        <v>176</v>
      </c>
    </row>
    <row r="77" spans="1:11" ht="48" customHeight="1" x14ac:dyDescent="0.2">
      <c r="A77" s="19"/>
      <c r="B77" s="50" t="s">
        <v>167</v>
      </c>
      <c r="C77" s="24" t="s">
        <v>163</v>
      </c>
      <c r="D77" s="24" t="s">
        <v>170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36"/>
    </row>
    <row r="78" spans="1:11" ht="159" customHeight="1" x14ac:dyDescent="0.2">
      <c r="A78" s="19"/>
      <c r="B78" s="50" t="s">
        <v>167</v>
      </c>
      <c r="C78" s="24" t="s">
        <v>165</v>
      </c>
      <c r="D78" s="24" t="s">
        <v>170</v>
      </c>
      <c r="E78" s="25">
        <v>4.2434322756738325</v>
      </c>
      <c r="F78" s="25">
        <v>1.6701461377870566</v>
      </c>
      <c r="G78" s="25">
        <v>1.4025743453173551</v>
      </c>
      <c r="H78" s="25">
        <v>1.8571428571428572</v>
      </c>
      <c r="I78" s="25">
        <v>1.8571428571428572</v>
      </c>
      <c r="J78" s="25">
        <v>1.8571428571428572</v>
      </c>
      <c r="K78" s="36" t="s">
        <v>182</v>
      </c>
    </row>
    <row r="79" spans="1:11" ht="148.5" customHeight="1" x14ac:dyDescent="0.2">
      <c r="A79" s="19"/>
      <c r="B79" s="50" t="s">
        <v>167</v>
      </c>
      <c r="C79" s="24" t="s">
        <v>166</v>
      </c>
      <c r="D79" s="24" t="s">
        <v>170</v>
      </c>
      <c r="E79" s="25">
        <v>0.90412828386216282</v>
      </c>
      <c r="F79" s="25">
        <v>0.79697286012526125</v>
      </c>
      <c r="G79" s="25">
        <v>1.5255215268530851</v>
      </c>
      <c r="H79" s="25">
        <v>2.7776785714285714</v>
      </c>
      <c r="I79" s="25">
        <v>2.7767857142857144</v>
      </c>
      <c r="J79" s="25">
        <v>2.7776785714285714</v>
      </c>
      <c r="K79" s="36" t="s">
        <v>183</v>
      </c>
    </row>
  </sheetData>
  <mergeCells count="24">
    <mergeCell ref="B1:K1"/>
    <mergeCell ref="B35:D35"/>
    <mergeCell ref="B26:D26"/>
    <mergeCell ref="C2:J2"/>
    <mergeCell ref="B53:D53"/>
    <mergeCell ref="B22:D22"/>
    <mergeCell ref="E5:J5"/>
    <mergeCell ref="B48:B49"/>
    <mergeCell ref="B45:D45"/>
    <mergeCell ref="C3:J3"/>
    <mergeCell ref="D5:D6"/>
    <mergeCell ref="B36:B39"/>
    <mergeCell ref="B15:B21"/>
    <mergeCell ref="B50:B52"/>
    <mergeCell ref="B42:D42"/>
    <mergeCell ref="B46:B47"/>
    <mergeCell ref="K46:K47"/>
    <mergeCell ref="B74:B79"/>
    <mergeCell ref="B7:D7"/>
    <mergeCell ref="K5:K6"/>
    <mergeCell ref="B5:C6"/>
    <mergeCell ref="B67:D67"/>
    <mergeCell ref="B58:D58"/>
    <mergeCell ref="B68:B73"/>
  </mergeCells>
  <pageMargins left="0.79" right="0.2" top="0.39" bottom="0.39" header="0.39" footer="0.39"/>
  <pageSetup paperSize="9" scale="58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Поздеев Михаил Николаевич</cp:lastModifiedBy>
  <cp:lastPrinted>2016-04-29T04:29:45Z</cp:lastPrinted>
  <dcterms:modified xsi:type="dcterms:W3CDTF">2016-04-29T06:01:43Z</dcterms:modified>
</cp:coreProperties>
</file>