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080" yWindow="555" windowWidth="17310" windowHeight="12810"/>
  </bookViews>
  <sheets>
    <sheet name="Лист1" sheetId="25" r:id="rId1"/>
    <sheet name="Лист2" sheetId="26" r:id="rId2"/>
  </sheets>
  <definedNames>
    <definedName name="_xlnm._FilterDatabase" localSheetId="0" hidden="1">Лист1!$A$5:$G$33</definedName>
    <definedName name="_xlnm.Print_Titles" localSheetId="0">Лист1!$3:$5</definedName>
    <definedName name="_xlnm.Print_Area" localSheetId="0">Лист1!$A$1:$G$33</definedName>
  </definedNames>
  <calcPr calcId="145621"/>
</workbook>
</file>

<file path=xl/calcChain.xml><?xml version="1.0" encoding="utf-8"?>
<calcChain xmlns="http://schemas.openxmlformats.org/spreadsheetml/2006/main">
  <c r="F32" i="25" l="1"/>
  <c r="F31" i="25"/>
  <c r="D25" i="25" l="1"/>
  <c r="F12" i="25" l="1"/>
  <c r="F10" i="25"/>
  <c r="D29" i="25" l="1"/>
  <c r="F28" i="25" l="1"/>
  <c r="F26" i="25"/>
  <c r="F24" i="25"/>
  <c r="F23" i="25"/>
  <c r="F16" i="25"/>
  <c r="E29" i="25" l="1"/>
  <c r="F29" i="25" s="1"/>
  <c r="E25" i="25" l="1"/>
  <c r="F25" i="25" s="1"/>
  <c r="E19" i="25" l="1"/>
  <c r="F22" i="25" l="1"/>
  <c r="F21" i="25"/>
  <c r="F20" i="25"/>
  <c r="F13" i="25"/>
  <c r="F17" i="25"/>
  <c r="F15" i="25"/>
  <c r="F14" i="25"/>
  <c r="F8" i="25"/>
  <c r="D19" i="25"/>
  <c r="F7" i="25"/>
  <c r="D9" i="25"/>
  <c r="E9" i="25"/>
  <c r="F9" i="25" l="1"/>
  <c r="F19" i="25"/>
  <c r="D6" i="25"/>
  <c r="E6" i="25" l="1"/>
  <c r="F6" i="25" s="1"/>
</calcChain>
</file>

<file path=xl/sharedStrings.xml><?xml version="1.0" encoding="utf-8"?>
<sst xmlns="http://schemas.openxmlformats.org/spreadsheetml/2006/main" count="88" uniqueCount="85">
  <si>
    <t>№ п/п</t>
  </si>
  <si>
    <t>Наименование доходов</t>
  </si>
  <si>
    <t>Налоговые и неналоговые доходы, в том числе:</t>
  </si>
  <si>
    <t xml:space="preserve">Налог на доходы физических лиц </t>
  </si>
  <si>
    <t>Акцизы на нефтепродукты</t>
  </si>
  <si>
    <t>Налог на имущество физических лиц</t>
  </si>
  <si>
    <t>Земельный налог</t>
  </si>
  <si>
    <t>Государственная пошлина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</si>
  <si>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</si>
  <si>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</si>
  <si>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</si>
  <si>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</si>
  <si>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4.1</t>
  </si>
  <si>
    <t>ЕНВД</t>
  </si>
  <si>
    <t>4.2</t>
  </si>
  <si>
    <t>ЕСХН</t>
  </si>
  <si>
    <t>4.3</t>
  </si>
  <si>
    <t>Патент</t>
  </si>
  <si>
    <t>4.4</t>
  </si>
  <si>
    <t>УСН</t>
  </si>
  <si>
    <t>Доходы от сдачи в аренду земельных участков</t>
  </si>
  <si>
    <t>Доходы от сдачи в аренду муниципального  имущества</t>
  </si>
  <si>
    <t>Иные доходы от использования  муниципального  имущества</t>
  </si>
  <si>
    <t>Доходы от продажи земельных участков</t>
  </si>
  <si>
    <t>Доходы от продажи иного муниципального  имущества</t>
  </si>
  <si>
    <t>11.1</t>
  </si>
  <si>
    <t>11.2</t>
  </si>
  <si>
    <t>Задолженность и перерасчеты по отмененным налогам и платежам</t>
  </si>
  <si>
    <t>Невыясненные поступления</t>
  </si>
  <si>
    <t>Инициативные платежи</t>
  </si>
  <si>
    <t>Самообложение</t>
  </si>
  <si>
    <t>Налоги на совокупный доход, в том числе:</t>
  </si>
  <si>
    <t>7</t>
  </si>
  <si>
    <t>Налог на добычу полезных ископаемых</t>
  </si>
  <si>
    <t>8</t>
  </si>
  <si>
    <t>9</t>
  </si>
  <si>
    <t>11</t>
  </si>
  <si>
    <t>Доходы от использования имущества, находящегося в муниципальной собственности, в том числе:</t>
  </si>
  <si>
    <t>11.3</t>
  </si>
  <si>
    <t>12</t>
  </si>
  <si>
    <t>13</t>
  </si>
  <si>
    <t>14</t>
  </si>
  <si>
    <t>14.1</t>
  </si>
  <si>
    <t>14.2</t>
  </si>
  <si>
    <t>15</t>
  </si>
  <si>
    <t>16</t>
  </si>
  <si>
    <t>Прочие неналоговые доходы</t>
  </si>
  <si>
    <t>16.1</t>
  </si>
  <si>
    <t>16.2</t>
  </si>
  <si>
    <t>16.3</t>
  </si>
  <si>
    <t>16.4</t>
  </si>
  <si>
    <t xml:space="preserve"> 000 1000000000 0000 000</t>
  </si>
  <si>
    <t xml:space="preserve"> 000 1010200001 0000 110</t>
  </si>
  <si>
    <t xml:space="preserve"> 000 1030000000 0000 000</t>
  </si>
  <si>
    <t xml:space="preserve"> 000 1050000000 0000 000</t>
  </si>
  <si>
    <t xml:space="preserve"> 000 1050100000 0000 110</t>
  </si>
  <si>
    <t xml:space="preserve"> 000 1050200002 0000 110</t>
  </si>
  <si>
    <t xml:space="preserve"> 000 1050300001 0000 110</t>
  </si>
  <si>
    <t xml:space="preserve"> 000 1050400002 0000 110</t>
  </si>
  <si>
    <t xml:space="preserve"> 000 1060100000 0000 110</t>
  </si>
  <si>
    <t xml:space="preserve"> 000 1060600000 0000 110</t>
  </si>
  <si>
    <t xml:space="preserve"> 000 1070000000 0000 000</t>
  </si>
  <si>
    <t xml:space="preserve"> 000 1080000000 0000 000</t>
  </si>
  <si>
    <t xml:space="preserve"> 000 1090000000 0000 000</t>
  </si>
  <si>
    <t xml:space="preserve"> 000 1110000000 0000 000</t>
  </si>
  <si>
    <t xml:space="preserve"> 000 1120000000 0000 000</t>
  </si>
  <si>
    <t xml:space="preserve"> 000 1130000000 0000 000</t>
  </si>
  <si>
    <t xml:space="preserve"> 000 1140000000 0000 000</t>
  </si>
  <si>
    <t xml:space="preserve"> 000 1160000000 0000 000</t>
  </si>
  <si>
    <t xml:space="preserve"> 000 1170000000 0000 000</t>
  </si>
  <si>
    <t xml:space="preserve"> 000 1170100000 0000 180</t>
  </si>
  <si>
    <t xml:space="preserve"> 000 1170500000 0000 180</t>
  </si>
  <si>
    <t xml:space="preserve"> 000 1171400000 0000 150</t>
  </si>
  <si>
    <t xml:space="preserve"> 000 1171500000 0000 150</t>
  </si>
  <si>
    <t>Темпы роста %</t>
  </si>
  <si>
    <t xml:space="preserve"> </t>
  </si>
  <si>
    <t xml:space="preserve">                                                                 </t>
  </si>
  <si>
    <t>Причины отклонений (менее  20%)</t>
  </si>
  <si>
    <t>В январе-марте возвраты имущественных и социальных выплат из бюджета физическим лицам</t>
  </si>
  <si>
    <t>Неравномерность поступлений по данному виду налога</t>
  </si>
  <si>
    <t>ПЛАН НА 2026 ГОД</t>
  </si>
  <si>
    <t>Исполнение за 1 квартал 2026 года  руб.</t>
  </si>
  <si>
    <t>Срок уплаты налога до  01.12. 2026 года</t>
  </si>
  <si>
    <t>Возврат денежных средств населению по нереализованным проектам</t>
  </si>
  <si>
    <t xml:space="preserve">Исполнение налоговых  и неналоговых доходов бюджета  муниципального образования "Муниципальный округ Каракулинский район УР" за 1 квартал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</si>
</sst>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5"/>
      <name val="Times New Roman Cyr"/>
      <family val="1"/>
      <charset val="204"/>
    </font>
    <font>
      <i/>
      <sz val="10"/>
      <name val="Times New Roman Cyr"/>
      <family val="1"/>
      <charset val="204"/>
    </font>
    <font>
      <i/>
      <sz val="12"/>
      <name val="Times New Roman Cyr"/>
      <charset val="204"/>
    </font>
    <font>
      <i/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sz val="14"/>
      <color rgb="FF00000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9" fontId="14" fillId="0" borderId="13">
      <alignment horizontal="center"/>
    </xf>
    <xf numFmtId="0" fontId="14" fillId="0" borderId="14">
      <alignment horizontal="left" wrapText="1" indent="2"/>
    </xf>
  </cellStyleXfs>
  <cellXfs count="82">
    <xf numFmtId="0" fontId="0" fillId="0" borderId="0" xfId="0"/>
    <xf numFmtId="0" fontId="3" fillId="0" borderId="0" xfId="0" applyFont="1" applyAlignment="1" applyProtection="1">
      <alignment vertical="top"/>
    </xf>
    <xf numFmtId="49" fontId="3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3" fontId="9" fillId="0" borderId="0" xfId="0" applyNumberFormat="1" applyFont="1" applyAlignment="1" applyProtection="1">
      <alignment horizontal="center" vertical="center"/>
    </xf>
    <xf numFmtId="0" fontId="4" fillId="2" borderId="0" xfId="0" applyFont="1" applyFill="1" applyAlignment="1" applyProtection="1">
      <alignment vertical="top"/>
    </xf>
    <xf numFmtId="0" fontId="4" fillId="2" borderId="0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3" fontId="9" fillId="0" borderId="3" xfId="0" applyNumberFormat="1" applyFont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left" vertical="center" wrapText="1"/>
    </xf>
    <xf numFmtId="3" fontId="7" fillId="2" borderId="10" xfId="0" applyNumberFormat="1" applyFont="1" applyFill="1" applyBorder="1" applyAlignment="1" applyProtection="1">
      <alignment horizontal="right" vertical="center"/>
    </xf>
    <xf numFmtId="3" fontId="6" fillId="2" borderId="10" xfId="0" applyNumberFormat="1" applyFont="1" applyFill="1" applyBorder="1" applyAlignment="1" applyProtection="1">
      <alignment horizontal="right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49" fontId="4" fillId="2" borderId="2" xfId="0" applyNumberFormat="1" applyFont="1" applyFill="1" applyBorder="1" applyAlignment="1" applyProtection="1">
      <alignment vertical="center"/>
    </xf>
    <xf numFmtId="49" fontId="11" fillId="2" borderId="3" xfId="0" applyNumberFormat="1" applyFont="1" applyFill="1" applyBorder="1" applyAlignment="1" applyProtection="1">
      <alignment vertical="center"/>
    </xf>
    <xf numFmtId="49" fontId="11" fillId="2" borderId="6" xfId="0" applyNumberFormat="1" applyFont="1" applyFill="1" applyBorder="1" applyAlignment="1" applyProtection="1">
      <alignment vertical="center"/>
    </xf>
    <xf numFmtId="0" fontId="4" fillId="2" borderId="12" xfId="0" applyFont="1" applyFill="1" applyBorder="1" applyAlignment="1">
      <alignment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12" fillId="2" borderId="3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49" fontId="12" fillId="2" borderId="3" xfId="0" applyNumberFormat="1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/>
    </xf>
    <xf numFmtId="49" fontId="15" fillId="0" borderId="3" xfId="2" applyNumberFormat="1" applyFont="1" applyBorder="1" applyAlignment="1" applyProtection="1">
      <alignment horizontal="center" vertical="center"/>
    </xf>
    <xf numFmtId="49" fontId="17" fillId="0" borderId="3" xfId="0" applyNumberFormat="1" applyFont="1" applyBorder="1" applyAlignment="1" applyProtection="1">
      <alignment horizontal="center" vertical="center" wrapText="1"/>
    </xf>
    <xf numFmtId="49" fontId="17" fillId="2" borderId="3" xfId="0" applyNumberFormat="1" applyFont="1" applyFill="1" applyBorder="1" applyAlignment="1" applyProtection="1">
      <alignment horizontal="center" vertical="center" wrapText="1"/>
    </xf>
    <xf numFmtId="49" fontId="16" fillId="2" borderId="3" xfId="0" applyNumberFormat="1" applyFont="1" applyFill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49" fontId="16" fillId="2" borderId="6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4" fillId="2" borderId="4" xfId="0" applyNumberFormat="1" applyFont="1" applyFill="1" applyBorder="1" applyAlignment="1" applyProtection="1">
      <alignment horizontal="left" vertical="center" wrapText="1"/>
    </xf>
    <xf numFmtId="49" fontId="5" fillId="2" borderId="4" xfId="0" applyNumberFormat="1" applyFont="1" applyFill="1" applyBorder="1" applyAlignment="1" applyProtection="1">
      <alignment horizontal="left" vertical="center" wrapText="1"/>
    </xf>
    <xf numFmtId="49" fontId="17" fillId="0" borderId="2" xfId="0" applyNumberFormat="1" applyFont="1" applyBorder="1" applyAlignment="1" applyProtection="1">
      <alignment horizontal="center" vertical="center" wrapText="1"/>
    </xf>
    <xf numFmtId="49" fontId="4" fillId="2" borderId="11" xfId="0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/>
    </xf>
    <xf numFmtId="49" fontId="4" fillId="0" borderId="2" xfId="0" applyNumberFormat="1" applyFont="1" applyBorder="1" applyAlignment="1" applyProtection="1">
      <alignment horizontal="center" vertical="center"/>
    </xf>
    <xf numFmtId="49" fontId="16" fillId="0" borderId="5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3" fontId="9" fillId="0" borderId="1" xfId="0" applyNumberFormat="1" applyFont="1" applyBorder="1" applyAlignment="1" applyProtection="1">
      <alignment horizontal="center" vertical="center"/>
    </xf>
    <xf numFmtId="3" fontId="19" fillId="2" borderId="10" xfId="0" applyNumberFormat="1" applyFont="1" applyFill="1" applyBorder="1" applyAlignment="1" applyProtection="1">
      <alignment horizontal="right" vertical="center"/>
    </xf>
    <xf numFmtId="0" fontId="18" fillId="0" borderId="1" xfId="0" applyFont="1" applyBorder="1" applyAlignment="1" applyProtection="1">
      <alignment vertical="center"/>
    </xf>
    <xf numFmtId="164" fontId="6" fillId="2" borderId="3" xfId="0" applyNumberFormat="1" applyFont="1" applyFill="1" applyBorder="1" applyAlignment="1" applyProtection="1">
      <alignment horizontal="right" vertical="center"/>
    </xf>
    <xf numFmtId="164" fontId="6" fillId="2" borderId="3" xfId="0" applyNumberFormat="1" applyFont="1" applyFill="1" applyBorder="1" applyAlignment="1" applyProtection="1">
      <alignment horizontal="right" vertical="center" wrapText="1"/>
    </xf>
    <xf numFmtId="49" fontId="18" fillId="2" borderId="3" xfId="0" applyNumberFormat="1" applyFont="1" applyFill="1" applyBorder="1" applyAlignment="1" applyProtection="1">
      <alignment vertical="center" wrapText="1"/>
    </xf>
    <xf numFmtId="4" fontId="6" fillId="2" borderId="3" xfId="0" applyNumberFormat="1" applyFont="1" applyFill="1" applyBorder="1" applyAlignment="1" applyProtection="1">
      <alignment horizontal="right" vertical="center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 applyProtection="1">
      <alignment horizontal="right" vertical="center" wrapText="1"/>
    </xf>
    <xf numFmtId="4" fontId="5" fillId="2" borderId="3" xfId="0" applyNumberFormat="1" applyFont="1" applyFill="1" applyBorder="1" applyAlignment="1" applyProtection="1">
      <alignment horizontal="right" vertical="center"/>
    </xf>
    <xf numFmtId="4" fontId="19" fillId="2" borderId="3" xfId="0" applyNumberFormat="1" applyFont="1" applyFill="1" applyBorder="1" applyAlignment="1" applyProtection="1">
      <alignment horizontal="right" vertical="center"/>
    </xf>
    <xf numFmtId="4" fontId="4" fillId="2" borderId="3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vertical="center"/>
    </xf>
    <xf numFmtId="2" fontId="4" fillId="2" borderId="6" xfId="0" applyNumberFormat="1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0" fontId="19" fillId="3" borderId="17" xfId="0" applyFont="1" applyFill="1" applyBorder="1" applyAlignment="1">
      <alignment vertical="center" wrapText="1"/>
    </xf>
    <xf numFmtId="0" fontId="20" fillId="0" borderId="0" xfId="0" applyFont="1"/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8" xfId="0" applyFont="1" applyBorder="1" applyAlignment="1">
      <alignment horizontal="right" wrapText="1"/>
    </xf>
    <xf numFmtId="0" fontId="0" fillId="0" borderId="18" xfId="0" applyBorder="1" applyAlignment="1">
      <alignment wrapText="1"/>
    </xf>
  </cellXfs>
  <cellStyles count="4">
    <cellStyle name="xl31" xfId="3"/>
    <cellStyle name="xl43" xfId="2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EAEAEA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3638550</xdr:colOff>
      <xdr:row>4</xdr:row>
      <xdr:rowOff>304800</xdr:rowOff>
    </xdr:from>
    <xdr:to>
      <xdr:col>2</xdr:col>
      <xdr:colOff>0</xdr:colOff>
      <xdr:row>4</xdr:row>
      <xdr:rowOff>323850</xdr:rowOff>
    </xdr:to>
    <xdr:sp macro="" textlink="">
      <xdr:nvSpPr>
        <xdr:cNvPr id="2" name="TextBox 1"/>
        <xdr:cNvSpPr txBox="1"/>
      </xdr:nvSpPr>
      <xdr:spPr>
        <a:xfrm>
          <a:off x="4038600" y="1971675"/>
          <a:ext cx="609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 sz="2800"/>
        </a:p>
      </xdr:txBody>
    </xdr:sp>
    <xdr:clientData/>
  </xdr:twoCellAnchor>
  <xdr:twoCellAnchor>
    <xdr:from>
      <xdr:col>1</xdr:col>
      <xdr:colOff>3638550</xdr:colOff>
      <xdr:row>4</xdr:row>
      <xdr:rowOff>304800</xdr:rowOff>
    </xdr:from>
    <xdr:to>
      <xdr:col>2</xdr:col>
      <xdr:colOff>0</xdr:colOff>
      <xdr:row>4</xdr:row>
      <xdr:rowOff>323850</xdr:rowOff>
    </xdr:to>
    <xdr:sp macro="" textlink="">
      <xdr:nvSpPr>
        <xdr:cNvPr id="3" name="TextBox 2"/>
        <xdr:cNvSpPr txBox="1"/>
      </xdr:nvSpPr>
      <xdr:spPr>
        <a:xfrm>
          <a:off x="4038600" y="1971675"/>
          <a:ext cx="609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 sz="28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G37"/>
  <sheetViews>
    <sheetView tabSelected="1" view="pageBreakPreview" zoomScale="70" zoomScaleNormal="50" zoomScaleSheetLayoutView="70" workbookViewId="0">
      <selection sqref="A1:G1"/>
    </sheetView>
  </sheetViews>
  <sheetFormatPr defaultColWidth="34.5703125" defaultRowHeight="18.75" x14ac:dyDescent="0.2"/>
  <cols>
    <col min="1" max="1" width="6" style="2" customWidth="1"/>
    <col min="2" max="2" width="81.28515625" style="2" customWidth="1"/>
    <col min="3" max="3" width="31.140625" style="2" hidden="1" customWidth="1"/>
    <col min="4" max="4" width="22.42578125" style="7" customWidth="1"/>
    <col min="5" max="5" width="22.140625" style="7" customWidth="1"/>
    <col min="6" max="6" width="20.28515625" style="7" customWidth="1"/>
    <col min="7" max="7" width="79.85546875" style="1" customWidth="1"/>
    <col min="8" max="16384" width="34.5703125" style="1"/>
  </cols>
  <sheetData>
    <row r="1" spans="1:7" ht="58.5" customHeight="1" x14ac:dyDescent="0.2">
      <c r="A1" s="77" t="s">
        <v>84</v>
      </c>
      <c r="B1" s="77"/>
      <c r="C1" s="77"/>
      <c r="D1" s="77"/>
      <c r="E1" s="77"/>
      <c r="F1" s="77"/>
      <c r="G1" s="77"/>
    </row>
    <row r="2" spans="1:7" x14ac:dyDescent="0.3">
      <c r="A2" s="80" t="s">
        <v>76</v>
      </c>
      <c r="B2" s="80"/>
      <c r="C2" s="80"/>
      <c r="D2" s="80"/>
      <c r="E2" s="80"/>
      <c r="F2" s="80"/>
      <c r="G2" s="81"/>
    </row>
    <row r="3" spans="1:7" ht="24.75" customHeight="1" x14ac:dyDescent="0.2">
      <c r="A3" s="71" t="s">
        <v>0</v>
      </c>
      <c r="B3" s="73" t="s">
        <v>1</v>
      </c>
      <c r="C3" s="41"/>
      <c r="D3" s="75"/>
      <c r="E3" s="75"/>
      <c r="F3" s="76"/>
      <c r="G3" s="78" t="s">
        <v>77</v>
      </c>
    </row>
    <row r="4" spans="1:7" ht="66.75" customHeight="1" x14ac:dyDescent="0.2">
      <c r="A4" s="72"/>
      <c r="B4" s="74"/>
      <c r="C4" s="42"/>
      <c r="D4" s="32" t="s">
        <v>80</v>
      </c>
      <c r="E4" s="32" t="s">
        <v>81</v>
      </c>
      <c r="F4" s="33" t="s">
        <v>74</v>
      </c>
      <c r="G4" s="79"/>
    </row>
    <row r="5" spans="1:7" s="6" customFormat="1" ht="13.5" customHeight="1" x14ac:dyDescent="0.2">
      <c r="A5" s="72"/>
      <c r="B5" s="10">
        <v>1</v>
      </c>
      <c r="C5" s="10">
        <v>2</v>
      </c>
      <c r="D5" s="11">
        <v>2</v>
      </c>
      <c r="E5" s="11">
        <v>3</v>
      </c>
      <c r="F5" s="31" t="s">
        <v>75</v>
      </c>
      <c r="G5" s="53">
        <v>5</v>
      </c>
    </row>
    <row r="6" spans="1:7" s="3" customFormat="1" ht="35.25" customHeight="1" x14ac:dyDescent="0.2">
      <c r="A6" s="12">
        <v>1</v>
      </c>
      <c r="B6" s="13" t="s">
        <v>2</v>
      </c>
      <c r="C6" s="34" t="s">
        <v>51</v>
      </c>
      <c r="D6" s="57">
        <f>D7+D8+D9+D14+D15+D16+D17+D18+D19+D23+D24+D25+D28+D29</f>
        <v>369992100</v>
      </c>
      <c r="E6" s="61">
        <f>E7+E8+E9+E14+E15+E16+E17+E18+E19+E23+E24+E25+E28+E29</f>
        <v>54877336.240000002</v>
      </c>
      <c r="F6" s="14">
        <f>E6/D6*100</f>
        <v>14.832029181163598</v>
      </c>
      <c r="G6" s="48"/>
    </row>
    <row r="7" spans="1:7" s="3" customFormat="1" ht="49.5" customHeight="1" x14ac:dyDescent="0.2">
      <c r="A7" s="12">
        <v>2</v>
      </c>
      <c r="B7" s="13" t="s">
        <v>3</v>
      </c>
      <c r="C7" s="34" t="s">
        <v>52</v>
      </c>
      <c r="D7" s="56">
        <v>276036000</v>
      </c>
      <c r="E7" s="59">
        <v>43139035.060000002</v>
      </c>
      <c r="F7" s="14">
        <f>E7/D7*100</f>
        <v>15.628046725789391</v>
      </c>
      <c r="G7" s="69" t="s">
        <v>78</v>
      </c>
    </row>
    <row r="8" spans="1:7" s="3" customFormat="1" ht="24.75" customHeight="1" x14ac:dyDescent="0.2">
      <c r="A8" s="12">
        <v>3</v>
      </c>
      <c r="B8" s="13" t="s">
        <v>4</v>
      </c>
      <c r="C8" s="34" t="s">
        <v>53</v>
      </c>
      <c r="D8" s="59">
        <v>23948100</v>
      </c>
      <c r="E8" s="59">
        <v>5246649.1900000004</v>
      </c>
      <c r="F8" s="14">
        <f>E8/D8*100</f>
        <v>21.908415239622354</v>
      </c>
      <c r="G8" s="55"/>
    </row>
    <row r="9" spans="1:7" s="3" customFormat="1" ht="27.75" customHeight="1" x14ac:dyDescent="0.2">
      <c r="A9" s="12">
        <v>4</v>
      </c>
      <c r="B9" s="13" t="s">
        <v>31</v>
      </c>
      <c r="C9" s="34" t="s">
        <v>54</v>
      </c>
      <c r="D9" s="59">
        <f>D10+D11+D12+D13</f>
        <v>13711000</v>
      </c>
      <c r="E9" s="59">
        <f>E10+E11+E12+E13</f>
        <v>182039.82</v>
      </c>
      <c r="F9" s="14">
        <f>E9/D9*100</f>
        <v>1.3276917803223689</v>
      </c>
      <c r="G9" s="55" t="s">
        <v>79</v>
      </c>
    </row>
    <row r="10" spans="1:7" s="9" customFormat="1" x14ac:dyDescent="0.2">
      <c r="A10" s="16" t="s">
        <v>12</v>
      </c>
      <c r="B10" s="17" t="s">
        <v>19</v>
      </c>
      <c r="C10" s="34" t="s">
        <v>55</v>
      </c>
      <c r="D10" s="60">
        <v>8679000</v>
      </c>
      <c r="E10" s="60">
        <v>85738.23</v>
      </c>
      <c r="F10" s="54">
        <f t="shared" ref="F10" si="0">E10/D10*100</f>
        <v>0.98788143795368133</v>
      </c>
      <c r="G10" s="48"/>
    </row>
    <row r="11" spans="1:7" s="9" customFormat="1" x14ac:dyDescent="0.2">
      <c r="A11" s="16" t="s">
        <v>14</v>
      </c>
      <c r="B11" s="17" t="s">
        <v>13</v>
      </c>
      <c r="C11" s="34" t="s">
        <v>56</v>
      </c>
      <c r="D11" s="60">
        <v>0</v>
      </c>
      <c r="E11" s="60">
        <v>0</v>
      </c>
      <c r="F11" s="54">
        <v>0</v>
      </c>
      <c r="G11" s="55"/>
    </row>
    <row r="12" spans="1:7" s="9" customFormat="1" x14ac:dyDescent="0.2">
      <c r="A12" s="16" t="s">
        <v>16</v>
      </c>
      <c r="B12" s="17" t="s">
        <v>15</v>
      </c>
      <c r="C12" s="36" t="s">
        <v>57</v>
      </c>
      <c r="D12" s="60">
        <v>3132000</v>
      </c>
      <c r="E12" s="60">
        <v>138685.01999999999</v>
      </c>
      <c r="F12" s="54">
        <f t="shared" ref="F12:F13" si="1">E12/D12*100</f>
        <v>4.428001915708812</v>
      </c>
      <c r="G12" s="55"/>
    </row>
    <row r="13" spans="1:7" s="9" customFormat="1" x14ac:dyDescent="0.2">
      <c r="A13" s="16" t="s">
        <v>18</v>
      </c>
      <c r="B13" s="17" t="s">
        <v>17</v>
      </c>
      <c r="C13" s="36" t="s">
        <v>58</v>
      </c>
      <c r="D13" s="60">
        <v>1900000</v>
      </c>
      <c r="E13" s="60">
        <v>-42383.43</v>
      </c>
      <c r="F13" s="54">
        <f t="shared" si="1"/>
        <v>-2.2307068421052634</v>
      </c>
      <c r="G13" s="48"/>
    </row>
    <row r="14" spans="1:7" s="3" customFormat="1" ht="31.5" customHeight="1" x14ac:dyDescent="0.2">
      <c r="A14" s="12">
        <v>5</v>
      </c>
      <c r="B14" s="13" t="s">
        <v>5</v>
      </c>
      <c r="C14" s="35" t="s">
        <v>59</v>
      </c>
      <c r="D14" s="61">
        <v>1877000</v>
      </c>
      <c r="E14" s="61">
        <v>44645.27</v>
      </c>
      <c r="F14" s="14">
        <f>E14/D14*100</f>
        <v>2.3785439531166754</v>
      </c>
      <c r="G14" s="55" t="s">
        <v>82</v>
      </c>
    </row>
    <row r="15" spans="1:7" s="3" customFormat="1" ht="27.75" customHeight="1" x14ac:dyDescent="0.2">
      <c r="A15" s="12">
        <v>6</v>
      </c>
      <c r="B15" s="13" t="s">
        <v>6</v>
      </c>
      <c r="C15" s="35" t="s">
        <v>60</v>
      </c>
      <c r="D15" s="59">
        <v>21510000</v>
      </c>
      <c r="E15" s="59">
        <v>2388825.29</v>
      </c>
      <c r="F15" s="14">
        <f t="shared" ref="F15:F32" si="2">E15/D15*100</f>
        <v>11.105649883774989</v>
      </c>
      <c r="G15" s="55" t="s">
        <v>82</v>
      </c>
    </row>
    <row r="16" spans="1:7" s="29" customFormat="1" ht="21.75" customHeight="1" x14ac:dyDescent="0.2">
      <c r="A16" s="26" t="s">
        <v>32</v>
      </c>
      <c r="B16" s="27" t="s">
        <v>33</v>
      </c>
      <c r="C16" s="36" t="s">
        <v>61</v>
      </c>
      <c r="D16" s="61">
        <v>16298000</v>
      </c>
      <c r="E16" s="61">
        <v>1980</v>
      </c>
      <c r="F16" s="14">
        <f t="shared" si="2"/>
        <v>1.2148729905509878E-2</v>
      </c>
      <c r="G16" s="48"/>
    </row>
    <row r="17" spans="1:7" s="3" customFormat="1" ht="28.5" customHeight="1" x14ac:dyDescent="0.2">
      <c r="A17" s="12" t="s">
        <v>34</v>
      </c>
      <c r="B17" s="13" t="s">
        <v>7</v>
      </c>
      <c r="C17" s="35" t="s">
        <v>62</v>
      </c>
      <c r="D17" s="61">
        <v>2958000</v>
      </c>
      <c r="E17" s="61">
        <v>873824.69</v>
      </c>
      <c r="F17" s="14">
        <f t="shared" si="2"/>
        <v>29.541064570655845</v>
      </c>
      <c r="G17" s="48"/>
    </row>
    <row r="18" spans="1:7" s="28" customFormat="1" ht="37.5" x14ac:dyDescent="0.2">
      <c r="A18" s="26" t="s">
        <v>35</v>
      </c>
      <c r="B18" s="30" t="s">
        <v>27</v>
      </c>
      <c r="C18" s="36" t="s">
        <v>63</v>
      </c>
      <c r="D18" s="68">
        <v>0</v>
      </c>
      <c r="E18" s="68">
        <v>0</v>
      </c>
      <c r="F18" s="14">
        <v>0</v>
      </c>
      <c r="G18" s="49"/>
    </row>
    <row r="19" spans="1:7" s="3" customFormat="1" ht="45.75" customHeight="1" x14ac:dyDescent="0.2">
      <c r="A19" s="12" t="s">
        <v>36</v>
      </c>
      <c r="B19" s="43" t="s">
        <v>37</v>
      </c>
      <c r="C19" s="46" t="s">
        <v>64</v>
      </c>
      <c r="D19" s="59">
        <f>D20+D21+D22</f>
        <v>11656000</v>
      </c>
      <c r="E19" s="59">
        <f>E20+E21+E22</f>
        <v>3056064.16</v>
      </c>
      <c r="F19" s="14">
        <f t="shared" si="2"/>
        <v>26.218807137954702</v>
      </c>
      <c r="G19" s="49"/>
    </row>
    <row r="20" spans="1:7" s="52" customFormat="1" x14ac:dyDescent="0.2">
      <c r="A20" s="50" t="s">
        <v>25</v>
      </c>
      <c r="B20" s="44" t="s">
        <v>20</v>
      </c>
      <c r="C20" s="51"/>
      <c r="D20" s="62">
        <v>10766000</v>
      </c>
      <c r="E20" s="62">
        <v>2832591.95</v>
      </c>
      <c r="F20" s="54">
        <f t="shared" si="2"/>
        <v>26.310532695522941</v>
      </c>
      <c r="G20" s="48"/>
    </row>
    <row r="21" spans="1:7" s="52" customFormat="1" x14ac:dyDescent="0.2">
      <c r="A21" s="50" t="s">
        <v>26</v>
      </c>
      <c r="B21" s="45" t="s">
        <v>21</v>
      </c>
      <c r="C21" s="51"/>
      <c r="D21" s="62">
        <v>500000</v>
      </c>
      <c r="E21" s="62">
        <v>114048.01</v>
      </c>
      <c r="F21" s="54">
        <f t="shared" si="2"/>
        <v>22.809601999999998</v>
      </c>
      <c r="G21" s="55"/>
    </row>
    <row r="22" spans="1:7" s="52" customFormat="1" x14ac:dyDescent="0.2">
      <c r="A22" s="50" t="s">
        <v>38</v>
      </c>
      <c r="B22" s="19" t="s">
        <v>22</v>
      </c>
      <c r="C22" s="51"/>
      <c r="D22" s="62">
        <v>390000</v>
      </c>
      <c r="E22" s="62">
        <v>109424.2</v>
      </c>
      <c r="F22" s="54">
        <f t="shared" si="2"/>
        <v>28.057487179487179</v>
      </c>
      <c r="G22" s="55"/>
    </row>
    <row r="23" spans="1:7" s="3" customFormat="1" x14ac:dyDescent="0.2">
      <c r="A23" s="12" t="s">
        <v>39</v>
      </c>
      <c r="B23" s="20" t="s">
        <v>8</v>
      </c>
      <c r="C23" s="38" t="s">
        <v>65</v>
      </c>
      <c r="D23" s="61">
        <v>0</v>
      </c>
      <c r="E23" s="61">
        <v>0</v>
      </c>
      <c r="F23" s="54" t="e">
        <f t="shared" si="2"/>
        <v>#DIV/0!</v>
      </c>
      <c r="G23" s="55"/>
    </row>
    <row r="24" spans="1:7" s="3" customFormat="1" ht="42.75" customHeight="1" x14ac:dyDescent="0.2">
      <c r="A24" s="12" t="s">
        <v>40</v>
      </c>
      <c r="B24" s="21" t="s">
        <v>9</v>
      </c>
      <c r="C24" s="39" t="s">
        <v>66</v>
      </c>
      <c r="D24" s="59">
        <v>0</v>
      </c>
      <c r="E24" s="59">
        <v>94273.39</v>
      </c>
      <c r="F24" s="54" t="e">
        <f t="shared" si="2"/>
        <v>#DIV/0!</v>
      </c>
      <c r="G24" s="55"/>
    </row>
    <row r="25" spans="1:7" s="3" customFormat="1" ht="37.5" x14ac:dyDescent="0.2">
      <c r="A25" s="12" t="s">
        <v>41</v>
      </c>
      <c r="B25" s="20" t="s">
        <v>10</v>
      </c>
      <c r="C25" s="38" t="s">
        <v>67</v>
      </c>
      <c r="D25" s="59">
        <f>D26+D27</f>
        <v>1727000</v>
      </c>
      <c r="E25" s="59">
        <f>E26+E27</f>
        <v>426629.4</v>
      </c>
      <c r="F25" s="54">
        <f t="shared" si="2"/>
        <v>24.703497394325421</v>
      </c>
      <c r="G25" s="55"/>
    </row>
    <row r="26" spans="1:7" s="3" customFormat="1" x14ac:dyDescent="0.2">
      <c r="A26" s="18" t="s">
        <v>42</v>
      </c>
      <c r="B26" s="19" t="s">
        <v>23</v>
      </c>
      <c r="C26" s="38"/>
      <c r="D26" s="63">
        <v>1727000</v>
      </c>
      <c r="E26" s="63">
        <v>426629.4</v>
      </c>
      <c r="F26" s="54">
        <f t="shared" si="2"/>
        <v>24.703497394325421</v>
      </c>
      <c r="G26" s="55"/>
    </row>
    <row r="27" spans="1:7" s="3" customFormat="1" x14ac:dyDescent="0.2">
      <c r="A27" s="18" t="s">
        <v>43</v>
      </c>
      <c r="B27" s="19" t="s">
        <v>24</v>
      </c>
      <c r="C27" s="38"/>
      <c r="D27" s="63">
        <v>0</v>
      </c>
      <c r="E27" s="63">
        <v>0</v>
      </c>
      <c r="F27" s="54">
        <v>0</v>
      </c>
      <c r="G27" s="19"/>
    </row>
    <row r="28" spans="1:7" s="3" customFormat="1" x14ac:dyDescent="0.2">
      <c r="A28" s="12" t="s">
        <v>44</v>
      </c>
      <c r="B28" s="13" t="s">
        <v>11</v>
      </c>
      <c r="C28" s="35" t="s">
        <v>68</v>
      </c>
      <c r="D28" s="61">
        <v>271000</v>
      </c>
      <c r="E28" s="61">
        <v>43318.67</v>
      </c>
      <c r="F28" s="54">
        <f t="shared" si="2"/>
        <v>15.984749077490774</v>
      </c>
      <c r="G28" s="55" t="s">
        <v>79</v>
      </c>
    </row>
    <row r="29" spans="1:7" s="3" customFormat="1" x14ac:dyDescent="0.2">
      <c r="A29" s="12" t="s">
        <v>45</v>
      </c>
      <c r="B29" s="13" t="s">
        <v>46</v>
      </c>
      <c r="C29" s="35" t="s">
        <v>69</v>
      </c>
      <c r="D29" s="59">
        <f>D30+D31+D32+D33</f>
        <v>0</v>
      </c>
      <c r="E29" s="59">
        <f>E30+E31+E32+E33</f>
        <v>-619948.69999999995</v>
      </c>
      <c r="F29" s="15" t="e">
        <f t="shared" si="2"/>
        <v>#DIV/0!</v>
      </c>
      <c r="G29" s="49"/>
    </row>
    <row r="30" spans="1:7" s="8" customFormat="1" x14ac:dyDescent="0.2">
      <c r="A30" s="22" t="s">
        <v>47</v>
      </c>
      <c r="B30" s="23" t="s">
        <v>46</v>
      </c>
      <c r="C30" s="37" t="s">
        <v>71</v>
      </c>
      <c r="D30" s="64">
        <v>0</v>
      </c>
      <c r="E30" s="64">
        <v>1623.3</v>
      </c>
      <c r="F30" s="54">
        <v>0</v>
      </c>
      <c r="G30" s="55"/>
    </row>
    <row r="31" spans="1:7" s="8" customFormat="1" x14ac:dyDescent="0.3">
      <c r="A31" s="22" t="s">
        <v>48</v>
      </c>
      <c r="B31" s="23" t="s">
        <v>30</v>
      </c>
      <c r="C31" s="37" t="s">
        <v>72</v>
      </c>
      <c r="D31" s="64">
        <v>0</v>
      </c>
      <c r="E31" s="64">
        <v>-621572</v>
      </c>
      <c r="F31" s="54" t="e">
        <f t="shared" si="2"/>
        <v>#DIV/0!</v>
      </c>
      <c r="G31" s="70" t="s">
        <v>83</v>
      </c>
    </row>
    <row r="32" spans="1:7" s="8" customFormat="1" x14ac:dyDescent="0.2">
      <c r="A32" s="22" t="s">
        <v>49</v>
      </c>
      <c r="B32" s="23" t="s">
        <v>29</v>
      </c>
      <c r="C32" s="37" t="s">
        <v>73</v>
      </c>
      <c r="D32" s="65">
        <v>0</v>
      </c>
      <c r="E32" s="64">
        <v>0</v>
      </c>
      <c r="F32" s="54" t="e">
        <f t="shared" si="2"/>
        <v>#DIV/0!</v>
      </c>
      <c r="G32" s="58"/>
    </row>
    <row r="33" spans="1:7" s="8" customFormat="1" x14ac:dyDescent="0.2">
      <c r="A33" s="47" t="s">
        <v>50</v>
      </c>
      <c r="B33" s="24" t="s">
        <v>28</v>
      </c>
      <c r="C33" s="40" t="s">
        <v>70</v>
      </c>
      <c r="D33" s="66">
        <v>0</v>
      </c>
      <c r="E33" s="67">
        <v>0</v>
      </c>
      <c r="F33" s="25">
        <v>0</v>
      </c>
      <c r="G33" s="55"/>
    </row>
    <row r="34" spans="1:7" s="4" customFormat="1" x14ac:dyDescent="0.2">
      <c r="A34" s="5"/>
      <c r="B34" s="5"/>
      <c r="C34" s="5"/>
      <c r="D34" s="7"/>
      <c r="E34" s="7"/>
      <c r="F34" s="7"/>
    </row>
    <row r="35" spans="1:7" s="4" customFormat="1" x14ac:dyDescent="0.2">
      <c r="A35" s="5"/>
      <c r="B35" s="5"/>
      <c r="C35" s="5"/>
      <c r="D35" s="7"/>
      <c r="E35" s="7"/>
      <c r="F35" s="7"/>
    </row>
    <row r="36" spans="1:7" s="4" customFormat="1" x14ac:dyDescent="0.2">
      <c r="A36" s="5"/>
      <c r="B36" s="5"/>
      <c r="C36" s="5"/>
      <c r="D36" s="7"/>
      <c r="E36" s="7"/>
      <c r="F36" s="7"/>
    </row>
    <row r="37" spans="1:7" s="4" customFormat="1" x14ac:dyDescent="0.2">
      <c r="A37" s="5"/>
      <c r="B37" s="5"/>
      <c r="C37" s="5"/>
      <c r="D37" s="7"/>
      <c r="E37" s="7"/>
      <c r="F37" s="7"/>
    </row>
  </sheetData>
  <mergeCells count="6">
    <mergeCell ref="A3:A5"/>
    <mergeCell ref="B3:B4"/>
    <mergeCell ref="D3:F3"/>
    <mergeCell ref="A1:G1"/>
    <mergeCell ref="G3:G4"/>
    <mergeCell ref="A2:G2"/>
  </mergeCells>
  <printOptions horizontalCentered="1"/>
  <pageMargins left="0" right="0" top="0" bottom="0" header="0" footer="0"/>
  <pageSetup paperSize="9" scale="63" fitToHeight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PavlovaTA</dc:creator>
  <cp:lastModifiedBy>Admin</cp:lastModifiedBy>
  <cp:lastPrinted>2026-04-15T09:14:13Z</cp:lastPrinted>
  <dcterms:created xsi:type="dcterms:W3CDTF">2018-02-02T11:39:01Z</dcterms:created>
  <dcterms:modified xsi:type="dcterms:W3CDTF">2026-04-16T04:31:01Z</dcterms:modified>
</cp:coreProperties>
</file>